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JAPPI\CzwartkiLA\2022_2023_MinskMaz\"/>
    </mc:Choice>
  </mc:AlternateContent>
  <bookViews>
    <workbookView xWindow="-120" yWindow="-120" windowWidth="29040" windowHeight="15720"/>
  </bookViews>
  <sheets>
    <sheet name="D60m" sheetId="1" r:id="rId1"/>
    <sheet name="D300m" sheetId="2" r:id="rId2"/>
    <sheet name="D600m" sheetId="3" r:id="rId3"/>
    <sheet name="DRPP" sheetId="4" r:id="rId4"/>
    <sheet name="DSWD" sheetId="5" r:id="rId5"/>
    <sheet name="DSWW" sheetId="6" r:id="rId6"/>
    <sheet name="DPK" sheetId="7" r:id="rId7"/>
    <sheet name="Ch60m" sheetId="8" r:id="rId8"/>
    <sheet name="Ch300m" sheetId="9" r:id="rId9"/>
    <sheet name="Ch1000m" sheetId="10" r:id="rId10"/>
    <sheet name="ChRPP" sheetId="11" r:id="rId11"/>
    <sheet name="ChSWD" sheetId="12" r:id="rId12"/>
    <sheet name="ChSWW" sheetId="13" r:id="rId13"/>
    <sheet name="ChPK" sheetId="14" r:id="rId14"/>
    <sheet name="Ch150m" sheetId="15" r:id="rId15"/>
  </sheets>
  <definedNames>
    <definedName name="_xlnm.Print_Area" localSheetId="9">Ch1000m!$AX$4:$BT$13</definedName>
    <definedName name="_xlnm.Print_Area" localSheetId="8">Ch300m!$AX$4:$BT$36</definedName>
    <definedName name="_xlnm.Print_Area" localSheetId="7">Ch60m!$AX$4:$BT$41</definedName>
    <definedName name="_xlnm.Print_Area" localSheetId="13">ChPK!$A$1:$Q$9</definedName>
    <definedName name="_xlnm.Print_Area" localSheetId="10">ChRPP!$AX$4:$BT$39</definedName>
    <definedName name="_xlnm.Print_Area" localSheetId="11">ChSWD!$AX$4:$BT$23</definedName>
    <definedName name="_xlnm.Print_Area" localSheetId="12">ChSWW!$AX$4:$BT$14</definedName>
    <definedName name="_xlnm.Print_Area" localSheetId="1">D300m!$AX$4:$BT$25</definedName>
    <definedName name="_xlnm.Print_Area" localSheetId="2">D600m!$AX$4:$BT$8</definedName>
    <definedName name="_xlnm.Print_Area" localSheetId="0">D60m!$AX$4:$BT$34</definedName>
    <definedName name="_xlnm.Print_Area" localSheetId="3">DRPP!$AX$4:$BT$27</definedName>
    <definedName name="_xlnm.Print_Area" localSheetId="4">DSWD!$AX$4:$BT$25</definedName>
    <definedName name="_xlnm.Print_Area" localSheetId="5">DSWW!$AX$4:$BT$11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6" i="5" l="1"/>
  <c r="W16" i="5"/>
  <c r="V15" i="5"/>
  <c r="V16" i="5"/>
  <c r="T15" i="5"/>
  <c r="T16" i="5"/>
  <c r="R15" i="5"/>
  <c r="R16" i="5"/>
  <c r="P15" i="5"/>
  <c r="P16" i="5"/>
  <c r="N15" i="5"/>
  <c r="N16" i="5"/>
  <c r="L15" i="5"/>
  <c r="L16" i="5"/>
  <c r="J15" i="5"/>
  <c r="J16" i="5"/>
  <c r="H15" i="5"/>
  <c r="H16" i="5"/>
  <c r="B15" i="5"/>
  <c r="B16" i="5"/>
  <c r="AT8" i="3"/>
  <c r="AT14" i="3"/>
  <c r="AR8" i="3"/>
  <c r="AR14" i="3"/>
  <c r="AP8" i="3"/>
  <c r="AP14" i="3"/>
  <c r="AN8" i="3"/>
  <c r="AN14" i="3"/>
  <c r="AL8" i="3"/>
  <c r="AL14" i="3"/>
  <c r="AJ8" i="3"/>
  <c r="AJ14" i="3"/>
  <c r="AH8" i="3"/>
  <c r="AH14" i="3"/>
  <c r="AV14" i="3" s="1"/>
  <c r="AF8" i="3"/>
  <c r="AF14" i="3"/>
  <c r="Z8" i="3"/>
  <c r="Z14" i="3"/>
  <c r="Q7" i="14"/>
  <c r="P7" i="14"/>
  <c r="O7" i="14"/>
  <c r="O6" i="14"/>
  <c r="P6" i="14"/>
  <c r="Q6" i="14"/>
  <c r="Z28" i="9"/>
  <c r="AT28" i="9"/>
  <c r="AR28" i="9"/>
  <c r="AP28" i="9"/>
  <c r="AN28" i="9"/>
  <c r="AL28" i="9"/>
  <c r="AJ28" i="9"/>
  <c r="AH28" i="9"/>
  <c r="AF28" i="9"/>
  <c r="W15" i="5" l="1"/>
  <c r="F15" i="5" s="1"/>
  <c r="AU8" i="3"/>
  <c r="AD8" i="3" s="1"/>
  <c r="AU14" i="3"/>
  <c r="AD14" i="3" s="1"/>
  <c r="X15" i="5"/>
  <c r="F16" i="5"/>
  <c r="AV8" i="3"/>
  <c r="AV28" i="9"/>
  <c r="AU28" i="9"/>
  <c r="AD28" i="9" s="1"/>
  <c r="Z7" i="3"/>
  <c r="Z11" i="3"/>
  <c r="Z9" i="3"/>
  <c r="Z12" i="3"/>
  <c r="Z13" i="3"/>
  <c r="Z10" i="3"/>
  <c r="B7" i="1"/>
  <c r="Q8" i="14" l="1"/>
  <c r="Q9" i="14"/>
  <c r="Q10" i="14"/>
  <c r="BD10" i="11"/>
  <c r="BD8" i="11"/>
  <c r="BD11" i="11"/>
  <c r="BD9" i="11"/>
  <c r="BD16" i="11"/>
  <c r="BD12" i="11"/>
  <c r="BD13" i="11"/>
  <c r="BD14" i="11"/>
  <c r="BD19" i="11"/>
  <c r="BD15" i="11"/>
  <c r="BD17" i="11"/>
  <c r="BD18" i="11"/>
  <c r="BD20" i="11"/>
  <c r="BD21" i="11"/>
  <c r="BD22" i="11"/>
  <c r="BD23" i="11"/>
  <c r="BD24" i="11"/>
  <c r="BD25" i="11"/>
  <c r="BD26" i="11"/>
  <c r="BD27" i="11"/>
  <c r="BD28" i="11"/>
  <c r="BD29" i="11"/>
  <c r="BD31" i="11"/>
  <c r="BD32" i="11"/>
  <c r="BD33" i="11"/>
  <c r="BD34" i="11"/>
  <c r="BD35" i="11"/>
  <c r="BD36" i="11"/>
  <c r="BD30" i="11"/>
  <c r="BD37" i="11"/>
  <c r="BD38" i="11"/>
  <c r="BD39" i="11"/>
  <c r="BD7" i="11"/>
  <c r="AX29" i="11"/>
  <c r="AX31" i="11"/>
  <c r="AX32" i="11"/>
  <c r="AX33" i="11"/>
  <c r="AX34" i="11"/>
  <c r="AX35" i="11"/>
  <c r="AX36" i="11"/>
  <c r="AX30" i="11"/>
  <c r="AX37" i="11"/>
  <c r="AX38" i="11"/>
  <c r="AX39" i="11"/>
  <c r="AX28" i="11"/>
  <c r="AX27" i="11"/>
  <c r="AX26" i="11"/>
  <c r="AX25" i="11"/>
  <c r="AX24" i="11"/>
  <c r="AX23" i="11"/>
  <c r="AX22" i="11"/>
  <c r="AX21" i="11"/>
  <c r="AX20" i="11"/>
  <c r="AX18" i="11"/>
  <c r="AX17" i="11"/>
  <c r="AX15" i="11"/>
  <c r="AX19" i="11"/>
  <c r="AX14" i="11"/>
  <c r="AX13" i="11"/>
  <c r="AX12" i="11"/>
  <c r="AX16" i="11"/>
  <c r="AX9" i="11"/>
  <c r="AX11" i="11"/>
  <c r="AX8" i="11"/>
  <c r="AX10" i="11"/>
  <c r="AX7" i="11"/>
  <c r="AF13" i="11"/>
  <c r="AF17" i="11"/>
  <c r="AF8" i="11"/>
  <c r="AF15" i="11"/>
  <c r="AF19" i="11"/>
  <c r="AF10" i="11"/>
  <c r="AF12" i="11"/>
  <c r="AF7" i="11"/>
  <c r="AF11" i="11"/>
  <c r="AF14" i="11"/>
  <c r="AF16" i="11"/>
  <c r="AF18" i="11"/>
  <c r="AF20" i="11"/>
  <c r="AF21" i="11"/>
  <c r="AF22" i="11"/>
  <c r="AF23" i="11"/>
  <c r="AF24" i="11"/>
  <c r="AF25" i="11"/>
  <c r="AF26" i="11"/>
  <c r="AF9" i="11"/>
  <c r="Z26" i="11"/>
  <c r="Z25" i="11"/>
  <c r="Z24" i="11"/>
  <c r="Z23" i="11"/>
  <c r="Z22" i="11"/>
  <c r="Z21" i="11"/>
  <c r="Z20" i="11"/>
  <c r="Z18" i="11"/>
  <c r="Z16" i="11"/>
  <c r="Z14" i="11"/>
  <c r="Z11" i="11"/>
  <c r="Z7" i="11"/>
  <c r="Z12" i="11"/>
  <c r="Z10" i="11"/>
  <c r="Z19" i="11"/>
  <c r="Z15" i="11"/>
  <c r="Z8" i="11"/>
  <c r="Z17" i="11"/>
  <c r="Z13" i="11"/>
  <c r="Z9" i="11"/>
  <c r="H9" i="11"/>
  <c r="H7" i="11"/>
  <c r="H13" i="11"/>
  <c r="H10" i="11"/>
  <c r="H15" i="11"/>
  <c r="H14" i="11"/>
  <c r="H11" i="11"/>
  <c r="H12" i="11"/>
  <c r="H17" i="11"/>
  <c r="H18" i="11"/>
  <c r="H19" i="11"/>
  <c r="H20" i="11"/>
  <c r="H21" i="11"/>
  <c r="H22" i="11"/>
  <c r="H23" i="11"/>
  <c r="H24" i="11"/>
  <c r="H25" i="11"/>
  <c r="H26" i="11"/>
  <c r="H16" i="11"/>
  <c r="H27" i="11"/>
  <c r="H8" i="11"/>
  <c r="B9" i="11"/>
  <c r="B7" i="11"/>
  <c r="B13" i="11"/>
  <c r="B10" i="11"/>
  <c r="B15" i="11"/>
  <c r="B14" i="11"/>
  <c r="B11" i="11"/>
  <c r="B12" i="11"/>
  <c r="B17" i="11"/>
  <c r="B18" i="11"/>
  <c r="B19" i="11"/>
  <c r="B20" i="11"/>
  <c r="B21" i="11"/>
  <c r="B22" i="11"/>
  <c r="B23" i="11"/>
  <c r="B24" i="11"/>
  <c r="B25" i="11"/>
  <c r="B26" i="11"/>
  <c r="B16" i="11"/>
  <c r="B27" i="11"/>
  <c r="B8" i="11"/>
  <c r="BD9" i="13"/>
  <c r="BD8" i="13"/>
  <c r="BD10" i="13"/>
  <c r="BD12" i="13"/>
  <c r="BD13" i="13"/>
  <c r="BD11" i="13"/>
  <c r="BD14" i="13"/>
  <c r="BD15" i="13"/>
  <c r="BD7" i="13"/>
  <c r="AX15" i="13"/>
  <c r="AX14" i="13"/>
  <c r="AX11" i="13"/>
  <c r="AX13" i="13"/>
  <c r="AX12" i="13"/>
  <c r="AX10" i="13"/>
  <c r="AX8" i="13"/>
  <c r="AX9" i="13"/>
  <c r="AX7" i="13"/>
  <c r="AF8" i="13"/>
  <c r="AF7" i="13"/>
  <c r="AF11" i="13"/>
  <c r="AF12" i="13"/>
  <c r="AF14" i="13"/>
  <c r="AF15" i="13"/>
  <c r="AF16" i="13"/>
  <c r="AF17" i="13"/>
  <c r="AF9" i="13"/>
  <c r="AF13" i="13"/>
  <c r="AF19" i="13"/>
  <c r="AF20" i="13"/>
  <c r="AF18" i="13"/>
  <c r="AF21" i="13"/>
  <c r="AF10" i="13"/>
  <c r="Z15" i="13"/>
  <c r="Z16" i="13"/>
  <c r="Z17" i="13"/>
  <c r="Z9" i="13"/>
  <c r="Z13" i="13"/>
  <c r="Z19" i="13"/>
  <c r="Z20" i="13"/>
  <c r="Z18" i="13"/>
  <c r="Z21" i="13"/>
  <c r="Z14" i="13"/>
  <c r="Z12" i="13"/>
  <c r="Z11" i="13"/>
  <c r="Z7" i="13"/>
  <c r="Z8" i="13"/>
  <c r="Z10" i="13"/>
  <c r="V12" i="13"/>
  <c r="T12" i="13"/>
  <c r="R12" i="13"/>
  <c r="P12" i="13"/>
  <c r="N12" i="13"/>
  <c r="L12" i="13"/>
  <c r="J12" i="13"/>
  <c r="X12" i="13" s="1"/>
  <c r="H8" i="13"/>
  <c r="H9" i="13"/>
  <c r="H10" i="13"/>
  <c r="H11" i="13"/>
  <c r="H12" i="13"/>
  <c r="H7" i="13"/>
  <c r="B8" i="13"/>
  <c r="B9" i="13"/>
  <c r="B10" i="13"/>
  <c r="B11" i="13"/>
  <c r="B12" i="13"/>
  <c r="B7" i="13"/>
  <c r="BD11" i="12"/>
  <c r="BD8" i="12"/>
  <c r="BD9" i="12"/>
  <c r="BD12" i="12"/>
  <c r="BD13" i="12"/>
  <c r="BD14" i="12"/>
  <c r="BD15" i="12"/>
  <c r="BD10" i="12"/>
  <c r="BD16" i="12"/>
  <c r="BD17" i="12"/>
  <c r="BD18" i="12"/>
  <c r="BD19" i="12"/>
  <c r="BD20" i="12"/>
  <c r="BD21" i="12"/>
  <c r="BD22" i="12"/>
  <c r="BD23" i="12"/>
  <c r="BD24" i="12"/>
  <c r="BD7" i="12"/>
  <c r="AX24" i="12"/>
  <c r="AX23" i="12"/>
  <c r="AX22" i="12"/>
  <c r="AX21" i="12"/>
  <c r="AX20" i="12"/>
  <c r="AX19" i="12"/>
  <c r="AX18" i="12"/>
  <c r="AX17" i="12"/>
  <c r="AX16" i="12"/>
  <c r="AX10" i="12"/>
  <c r="AX15" i="12"/>
  <c r="AX14" i="12"/>
  <c r="AX13" i="12"/>
  <c r="AX12" i="12"/>
  <c r="AX9" i="12"/>
  <c r="AX8" i="12"/>
  <c r="AX11" i="12"/>
  <c r="AX7" i="12"/>
  <c r="Z19" i="12"/>
  <c r="Z15" i="12"/>
  <c r="Z20" i="12"/>
  <c r="Z21" i="12"/>
  <c r="Z22" i="12"/>
  <c r="Z23" i="12"/>
  <c r="Z24" i="12"/>
  <c r="Z25" i="12"/>
  <c r="Z26" i="12"/>
  <c r="Z17" i="12"/>
  <c r="Z27" i="12"/>
  <c r="Z18" i="12"/>
  <c r="Z16" i="12"/>
  <c r="Z14" i="12"/>
  <c r="Z10" i="12"/>
  <c r="Z13" i="12"/>
  <c r="Z12" i="12"/>
  <c r="Z7" i="12"/>
  <c r="Z9" i="12"/>
  <c r="Z11" i="12"/>
  <c r="Z8" i="12"/>
  <c r="AF11" i="12"/>
  <c r="AF9" i="12"/>
  <c r="AF7" i="12"/>
  <c r="AF12" i="12"/>
  <c r="AF13" i="12"/>
  <c r="AF10" i="12"/>
  <c r="AF14" i="12"/>
  <c r="AF16" i="12"/>
  <c r="AF18" i="12"/>
  <c r="AF19" i="12"/>
  <c r="AF15" i="12"/>
  <c r="AF20" i="12"/>
  <c r="AF21" i="12"/>
  <c r="AF22" i="12"/>
  <c r="AF23" i="12"/>
  <c r="AF24" i="12"/>
  <c r="AF25" i="12"/>
  <c r="AF26" i="12"/>
  <c r="AF17" i="12"/>
  <c r="AF27" i="12"/>
  <c r="AF8" i="12"/>
  <c r="H7" i="12"/>
  <c r="H11" i="12"/>
  <c r="H13" i="12"/>
  <c r="H14" i="12"/>
  <c r="H8" i="12"/>
  <c r="H9" i="12"/>
  <c r="H12" i="12"/>
  <c r="H10" i="12"/>
  <c r="B7" i="12"/>
  <c r="B11" i="12"/>
  <c r="B13" i="12"/>
  <c r="B14" i="12"/>
  <c r="B8" i="12"/>
  <c r="B9" i="12"/>
  <c r="B12" i="12"/>
  <c r="B10" i="12"/>
  <c r="AT13" i="10"/>
  <c r="AR13" i="10"/>
  <c r="AP13" i="10"/>
  <c r="AN13" i="10"/>
  <c r="AL13" i="10"/>
  <c r="AJ13" i="10"/>
  <c r="AH13" i="10"/>
  <c r="AF13" i="10"/>
  <c r="Z13" i="10"/>
  <c r="AX11" i="10"/>
  <c r="AX13" i="10"/>
  <c r="AX12" i="10"/>
  <c r="AX7" i="10"/>
  <c r="AX8" i="10"/>
  <c r="AX10" i="10"/>
  <c r="AX9" i="10"/>
  <c r="BD10" i="10"/>
  <c r="BD8" i="10"/>
  <c r="BD7" i="10"/>
  <c r="BD12" i="10"/>
  <c r="BD13" i="10"/>
  <c r="BD11" i="10"/>
  <c r="BD9" i="10"/>
  <c r="AR9" i="10"/>
  <c r="AP9" i="10"/>
  <c r="AN9" i="10"/>
  <c r="AL9" i="10"/>
  <c r="AJ9" i="10"/>
  <c r="AH9" i="10"/>
  <c r="AF9" i="10"/>
  <c r="AF7" i="10"/>
  <c r="AF11" i="10"/>
  <c r="AF10" i="10"/>
  <c r="AF12" i="10"/>
  <c r="AF8" i="10"/>
  <c r="Z9" i="10"/>
  <c r="Z12" i="10"/>
  <c r="Z10" i="10"/>
  <c r="Z11" i="10"/>
  <c r="Z7" i="10"/>
  <c r="Z8" i="10"/>
  <c r="H8" i="10"/>
  <c r="H10" i="10"/>
  <c r="H9" i="10"/>
  <c r="H12" i="10"/>
  <c r="H11" i="10"/>
  <c r="H13" i="10"/>
  <c r="H14" i="10"/>
  <c r="H7" i="10"/>
  <c r="B8" i="10"/>
  <c r="B10" i="10"/>
  <c r="B9" i="10"/>
  <c r="B12" i="10"/>
  <c r="B11" i="10"/>
  <c r="B13" i="10"/>
  <c r="B14" i="10"/>
  <c r="B7" i="10"/>
  <c r="AX13" i="9"/>
  <c r="BD13" i="9"/>
  <c r="BF13" i="9"/>
  <c r="BH13" i="9"/>
  <c r="BJ13" i="9"/>
  <c r="BL13" i="9"/>
  <c r="BN13" i="9"/>
  <c r="BP13" i="9"/>
  <c r="BD9" i="9"/>
  <c r="BD8" i="9"/>
  <c r="BD10" i="9"/>
  <c r="BD11" i="9"/>
  <c r="BD12" i="9"/>
  <c r="BD14" i="9"/>
  <c r="BD15" i="9"/>
  <c r="BD16" i="9"/>
  <c r="BD17" i="9"/>
  <c r="BD18" i="9"/>
  <c r="BD19" i="9"/>
  <c r="BD20" i="9"/>
  <c r="BD21" i="9"/>
  <c r="BD22" i="9"/>
  <c r="BD24" i="9"/>
  <c r="BD25" i="9"/>
  <c r="BD26" i="9"/>
  <c r="BD23" i="9"/>
  <c r="BD27" i="9"/>
  <c r="BD28" i="9"/>
  <c r="BD29" i="9"/>
  <c r="BD30" i="9"/>
  <c r="BD31" i="9"/>
  <c r="BD32" i="9"/>
  <c r="BD33" i="9"/>
  <c r="BD34" i="9"/>
  <c r="BD35" i="9"/>
  <c r="BD36" i="9"/>
  <c r="BD7" i="9"/>
  <c r="AX29" i="9"/>
  <c r="AX30" i="9"/>
  <c r="AX31" i="9"/>
  <c r="AX32" i="9"/>
  <c r="AX33" i="9"/>
  <c r="AX34" i="9"/>
  <c r="AX35" i="9"/>
  <c r="AX36" i="9"/>
  <c r="AX28" i="9"/>
  <c r="AX27" i="9"/>
  <c r="AX23" i="9"/>
  <c r="AX26" i="9"/>
  <c r="AX25" i="9"/>
  <c r="AX24" i="9"/>
  <c r="AX22" i="9"/>
  <c r="AX21" i="9"/>
  <c r="AX20" i="9"/>
  <c r="AX19" i="9"/>
  <c r="AX18" i="9"/>
  <c r="AX17" i="9"/>
  <c r="AX16" i="9"/>
  <c r="AX15" i="9"/>
  <c r="AX14" i="9"/>
  <c r="AX12" i="9"/>
  <c r="AX11" i="9"/>
  <c r="AX10" i="9"/>
  <c r="AX8" i="9"/>
  <c r="AX9" i="9"/>
  <c r="AX7" i="9"/>
  <c r="AF8" i="9"/>
  <c r="AF9" i="9"/>
  <c r="AF11" i="9"/>
  <c r="AF13" i="9"/>
  <c r="AF14" i="9"/>
  <c r="AF10" i="9"/>
  <c r="AF15" i="9"/>
  <c r="AF16" i="9"/>
  <c r="AF17" i="9"/>
  <c r="AF19" i="9"/>
  <c r="AF20" i="9"/>
  <c r="AF21" i="9"/>
  <c r="AF22" i="9"/>
  <c r="AF23" i="9"/>
  <c r="AF24" i="9"/>
  <c r="AF25" i="9"/>
  <c r="AF26" i="9"/>
  <c r="AF27" i="9"/>
  <c r="AF12" i="9"/>
  <c r="AF18" i="9"/>
  <c r="AF7" i="9"/>
  <c r="Z19" i="9"/>
  <c r="Z20" i="9"/>
  <c r="Z21" i="9"/>
  <c r="Z22" i="9"/>
  <c r="Z23" i="9"/>
  <c r="Z24" i="9"/>
  <c r="Z25" i="9"/>
  <c r="Z26" i="9"/>
  <c r="Z27" i="9"/>
  <c r="Z12" i="9"/>
  <c r="Z18" i="9"/>
  <c r="Z17" i="9"/>
  <c r="Z16" i="9"/>
  <c r="Z15" i="9"/>
  <c r="Z10" i="9"/>
  <c r="Z14" i="9"/>
  <c r="Z13" i="9"/>
  <c r="Z11" i="9"/>
  <c r="Z9" i="9"/>
  <c r="Z8" i="9"/>
  <c r="Z7" i="9"/>
  <c r="H9" i="9"/>
  <c r="H11" i="9"/>
  <c r="H12" i="9"/>
  <c r="H13" i="9"/>
  <c r="H8" i="9"/>
  <c r="H10" i="9"/>
  <c r="H14" i="9"/>
  <c r="H15" i="9"/>
  <c r="H16" i="9"/>
  <c r="H7" i="9"/>
  <c r="B9" i="9"/>
  <c r="B11" i="9"/>
  <c r="B12" i="9"/>
  <c r="B13" i="9"/>
  <c r="B8" i="9"/>
  <c r="B10" i="9"/>
  <c r="B14" i="9"/>
  <c r="B15" i="9"/>
  <c r="B16" i="9"/>
  <c r="B7" i="9"/>
  <c r="BD12" i="8"/>
  <c r="BD8" i="8"/>
  <c r="BD9" i="8"/>
  <c r="BD10" i="8"/>
  <c r="BD7" i="8"/>
  <c r="BD13" i="8"/>
  <c r="BD14" i="8"/>
  <c r="BD15" i="8"/>
  <c r="BD16" i="8"/>
  <c r="BD17" i="8"/>
  <c r="BD18" i="8"/>
  <c r="BD19" i="8"/>
  <c r="BD20" i="8"/>
  <c r="BD21" i="8"/>
  <c r="BD22" i="8"/>
  <c r="BD23" i="8"/>
  <c r="BD24" i="8"/>
  <c r="BD25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38" i="8"/>
  <c r="BD39" i="8"/>
  <c r="BD40" i="8"/>
  <c r="BD41" i="8"/>
  <c r="BD11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7" i="8"/>
  <c r="AX10" i="8"/>
  <c r="AX9" i="8"/>
  <c r="AX8" i="8"/>
  <c r="AX12" i="8"/>
  <c r="AX11" i="8"/>
  <c r="AT46" i="8"/>
  <c r="AR46" i="8"/>
  <c r="AP46" i="8"/>
  <c r="AN46" i="8"/>
  <c r="AL46" i="8"/>
  <c r="AJ46" i="8"/>
  <c r="AH46" i="8"/>
  <c r="AF46" i="8"/>
  <c r="AF11" i="8"/>
  <c r="AF13" i="8"/>
  <c r="AF12" i="8"/>
  <c r="AF14" i="8"/>
  <c r="AF9" i="8"/>
  <c r="AF7" i="8"/>
  <c r="AF8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6" i="8"/>
  <c r="AF35" i="8"/>
  <c r="AF37" i="8"/>
  <c r="AF38" i="8"/>
  <c r="AF39" i="8"/>
  <c r="AF40" i="8"/>
  <c r="AF41" i="8"/>
  <c r="AF42" i="8"/>
  <c r="AF43" i="8"/>
  <c r="AF44" i="8"/>
  <c r="AF45" i="8"/>
  <c r="AF10" i="8"/>
  <c r="Z29" i="8"/>
  <c r="Z30" i="8"/>
  <c r="Z31" i="8"/>
  <c r="Z32" i="8"/>
  <c r="Z33" i="8"/>
  <c r="Z34" i="8"/>
  <c r="Z36" i="8"/>
  <c r="Z35" i="8"/>
  <c r="Z37" i="8"/>
  <c r="Z38" i="8"/>
  <c r="Z39" i="8"/>
  <c r="Z40" i="8"/>
  <c r="Z41" i="8"/>
  <c r="Z42" i="8"/>
  <c r="Z43" i="8"/>
  <c r="Z44" i="8"/>
  <c r="Z45" i="8"/>
  <c r="Z46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8" i="8"/>
  <c r="Z7" i="8"/>
  <c r="Z9" i="8"/>
  <c r="Z14" i="8"/>
  <c r="Z12" i="8"/>
  <c r="Z13" i="8"/>
  <c r="Z11" i="8"/>
  <c r="Z10" i="8"/>
  <c r="H12" i="8"/>
  <c r="H9" i="8"/>
  <c r="H7" i="8"/>
  <c r="H10" i="8"/>
  <c r="H11" i="8"/>
  <c r="H14" i="8"/>
  <c r="H13" i="8"/>
  <c r="H16" i="8"/>
  <c r="H17" i="8"/>
  <c r="H18" i="8"/>
  <c r="H19" i="8"/>
  <c r="H20" i="8"/>
  <c r="H21" i="8"/>
  <c r="H22" i="8"/>
  <c r="H23" i="8"/>
  <c r="H24" i="8"/>
  <c r="H25" i="8"/>
  <c r="H15" i="8"/>
  <c r="H26" i="8"/>
  <c r="H8" i="8"/>
  <c r="B12" i="8"/>
  <c r="B9" i="8"/>
  <c r="B7" i="8"/>
  <c r="B10" i="8"/>
  <c r="B11" i="8"/>
  <c r="B14" i="8"/>
  <c r="B13" i="8"/>
  <c r="B16" i="8"/>
  <c r="B17" i="8"/>
  <c r="B18" i="8"/>
  <c r="B19" i="8"/>
  <c r="B20" i="8"/>
  <c r="B21" i="8"/>
  <c r="B22" i="8"/>
  <c r="B23" i="8"/>
  <c r="B24" i="8"/>
  <c r="B25" i="8"/>
  <c r="B15" i="8"/>
  <c r="B26" i="8"/>
  <c r="B8" i="8"/>
  <c r="BD8" i="6"/>
  <c r="BD9" i="6"/>
  <c r="BD10" i="6"/>
  <c r="BD11" i="6"/>
  <c r="BD12" i="6"/>
  <c r="BD7" i="6"/>
  <c r="AX12" i="6"/>
  <c r="AX11" i="6"/>
  <c r="AX10" i="6"/>
  <c r="AX9" i="6"/>
  <c r="AX8" i="6"/>
  <c r="AX7" i="6"/>
  <c r="AF8" i="6"/>
  <c r="AF9" i="6"/>
  <c r="AF7" i="6"/>
  <c r="H8" i="6"/>
  <c r="H9" i="6"/>
  <c r="H7" i="6"/>
  <c r="Z9" i="6"/>
  <c r="Z8" i="6"/>
  <c r="Z7" i="6"/>
  <c r="B8" i="6"/>
  <c r="B9" i="6"/>
  <c r="B7" i="6"/>
  <c r="BD7" i="4"/>
  <c r="BD8" i="4"/>
  <c r="BD11" i="4"/>
  <c r="BD12" i="4"/>
  <c r="BD13" i="4"/>
  <c r="BD9" i="4"/>
  <c r="BD15" i="4"/>
  <c r="BD16" i="4"/>
  <c r="BD17" i="4"/>
  <c r="BD18" i="4"/>
  <c r="BD19" i="4"/>
  <c r="BD20" i="4"/>
  <c r="BD21" i="4"/>
  <c r="BD22" i="4"/>
  <c r="BD14" i="4"/>
  <c r="BD23" i="4"/>
  <c r="BD24" i="4"/>
  <c r="BD25" i="4"/>
  <c r="BD26" i="4"/>
  <c r="BD27" i="4"/>
  <c r="BD28" i="4"/>
  <c r="BD10" i="4"/>
  <c r="AX21" i="4"/>
  <c r="AX22" i="4"/>
  <c r="AX14" i="4"/>
  <c r="AX23" i="4"/>
  <c r="AX24" i="4"/>
  <c r="AX25" i="4"/>
  <c r="AX26" i="4"/>
  <c r="AX27" i="4"/>
  <c r="AX28" i="4"/>
  <c r="AX20" i="4"/>
  <c r="AX19" i="4"/>
  <c r="AX18" i="4"/>
  <c r="AX17" i="4"/>
  <c r="AX16" i="4"/>
  <c r="AX15" i="4"/>
  <c r="AX9" i="4"/>
  <c r="AX13" i="4"/>
  <c r="AX12" i="4"/>
  <c r="AX11" i="4"/>
  <c r="AX8" i="4"/>
  <c r="AX7" i="4"/>
  <c r="AX10" i="4"/>
  <c r="AF12" i="4"/>
  <c r="AF8" i="4"/>
  <c r="AF9" i="4"/>
  <c r="AF11" i="4"/>
  <c r="AF10" i="4"/>
  <c r="AF13" i="4"/>
  <c r="AF14" i="4"/>
  <c r="AF15" i="4"/>
  <c r="AF16" i="4"/>
  <c r="AF17" i="4"/>
  <c r="AF7" i="4"/>
  <c r="Z17" i="4"/>
  <c r="Z16" i="4"/>
  <c r="Z15" i="4"/>
  <c r="Z14" i="4"/>
  <c r="Z13" i="4"/>
  <c r="Z10" i="4"/>
  <c r="Z11" i="4"/>
  <c r="Z9" i="4"/>
  <c r="Z8" i="4"/>
  <c r="Z12" i="4"/>
  <c r="Z7" i="4"/>
  <c r="V17" i="4"/>
  <c r="T17" i="4"/>
  <c r="R17" i="4"/>
  <c r="P17" i="4"/>
  <c r="N17" i="4"/>
  <c r="L17" i="4"/>
  <c r="J17" i="4"/>
  <c r="H8" i="4"/>
  <c r="H11" i="4"/>
  <c r="H10" i="4"/>
  <c r="H9" i="4"/>
  <c r="H12" i="4"/>
  <c r="H14" i="4"/>
  <c r="H16" i="4"/>
  <c r="H15" i="4"/>
  <c r="H13" i="4"/>
  <c r="H17" i="4"/>
  <c r="H7" i="4"/>
  <c r="B17" i="4"/>
  <c r="B8" i="4"/>
  <c r="B11" i="4"/>
  <c r="B10" i="4"/>
  <c r="B9" i="4"/>
  <c r="B12" i="4"/>
  <c r="B14" i="4"/>
  <c r="B16" i="4"/>
  <c r="B15" i="4"/>
  <c r="B13" i="4"/>
  <c r="B7" i="4"/>
  <c r="BD9" i="5"/>
  <c r="BD13" i="5"/>
  <c r="BD15" i="5"/>
  <c r="BD12" i="5"/>
  <c r="BD7" i="5"/>
  <c r="BD14" i="5"/>
  <c r="BD11" i="5"/>
  <c r="BD8" i="5"/>
  <c r="BD16" i="5"/>
  <c r="BD17" i="5"/>
  <c r="BD18" i="5"/>
  <c r="BD19" i="5"/>
  <c r="BD20" i="5"/>
  <c r="BD21" i="5"/>
  <c r="BD22" i="5"/>
  <c r="BD23" i="5"/>
  <c r="BD24" i="5"/>
  <c r="BD25" i="5"/>
  <c r="BD26" i="5"/>
  <c r="BD10" i="5"/>
  <c r="AX20" i="5"/>
  <c r="AX21" i="5"/>
  <c r="AX22" i="5"/>
  <c r="AX23" i="5"/>
  <c r="AX24" i="5"/>
  <c r="AX25" i="5"/>
  <c r="AX26" i="5"/>
  <c r="AX19" i="5"/>
  <c r="AX18" i="5"/>
  <c r="AX17" i="5"/>
  <c r="AX16" i="5"/>
  <c r="AX8" i="5"/>
  <c r="AX11" i="5"/>
  <c r="AX14" i="5"/>
  <c r="AX7" i="5"/>
  <c r="AX12" i="5"/>
  <c r="AX15" i="5"/>
  <c r="AX13" i="5"/>
  <c r="AX9" i="5"/>
  <c r="AX10" i="5"/>
  <c r="BF26" i="5"/>
  <c r="BH26" i="5"/>
  <c r="BJ26" i="5"/>
  <c r="BL26" i="5"/>
  <c r="BN26" i="5"/>
  <c r="BP26" i="5"/>
  <c r="BR26" i="5"/>
  <c r="AF7" i="5"/>
  <c r="AF12" i="5"/>
  <c r="AF16" i="5"/>
  <c r="AF10" i="5"/>
  <c r="AF14" i="5"/>
  <c r="AF9" i="5"/>
  <c r="AF15" i="5"/>
  <c r="AF13" i="5"/>
  <c r="AF17" i="5"/>
  <c r="AF18" i="5"/>
  <c r="AF11" i="5"/>
  <c r="AF19" i="5"/>
  <c r="AF8" i="5"/>
  <c r="Z18" i="5"/>
  <c r="Z11" i="5"/>
  <c r="Z19" i="5"/>
  <c r="Z17" i="5"/>
  <c r="Z13" i="5"/>
  <c r="Z15" i="5"/>
  <c r="Z9" i="5"/>
  <c r="Z14" i="5"/>
  <c r="Z10" i="5"/>
  <c r="Z16" i="5"/>
  <c r="Z12" i="5"/>
  <c r="Z7" i="5"/>
  <c r="Z8" i="5"/>
  <c r="B14" i="5"/>
  <c r="B9" i="5"/>
  <c r="B11" i="5"/>
  <c r="B7" i="5"/>
  <c r="B13" i="5"/>
  <c r="B8" i="5"/>
  <c r="B12" i="5"/>
  <c r="B10" i="5"/>
  <c r="H14" i="5"/>
  <c r="H9" i="5"/>
  <c r="H11" i="5"/>
  <c r="H7" i="5"/>
  <c r="H13" i="5"/>
  <c r="H8" i="5"/>
  <c r="H12" i="5"/>
  <c r="H10" i="5"/>
  <c r="BF9" i="3"/>
  <c r="BH9" i="3"/>
  <c r="BJ9" i="3"/>
  <c r="BL9" i="3"/>
  <c r="BN9" i="3"/>
  <c r="BP9" i="3"/>
  <c r="BR9" i="3"/>
  <c r="AX8" i="3"/>
  <c r="AX9" i="3"/>
  <c r="AX7" i="3"/>
  <c r="AF11" i="3"/>
  <c r="AF9" i="3"/>
  <c r="AF12" i="3"/>
  <c r="AF13" i="3"/>
  <c r="AF10" i="3"/>
  <c r="AF7" i="3"/>
  <c r="H7" i="3"/>
  <c r="H10" i="3"/>
  <c r="H11" i="3"/>
  <c r="H8" i="3"/>
  <c r="H9" i="3"/>
  <c r="B7" i="3"/>
  <c r="B10" i="3"/>
  <c r="B11" i="3"/>
  <c r="B8" i="3"/>
  <c r="B9" i="3"/>
  <c r="BP13" i="2"/>
  <c r="BN13" i="2"/>
  <c r="BL13" i="2"/>
  <c r="BJ13" i="2"/>
  <c r="BH13" i="2"/>
  <c r="BF13" i="2"/>
  <c r="BD13" i="2"/>
  <c r="AX13" i="2"/>
  <c r="BD12" i="2"/>
  <c r="BD14" i="2"/>
  <c r="BD7" i="2"/>
  <c r="BD9" i="2"/>
  <c r="BD8" i="2"/>
  <c r="BD10" i="2"/>
  <c r="BD15" i="2"/>
  <c r="BD16" i="2"/>
  <c r="BD17" i="2"/>
  <c r="BD18" i="2"/>
  <c r="BD19" i="2"/>
  <c r="BD20" i="2"/>
  <c r="BD21" i="2"/>
  <c r="BD22" i="2"/>
  <c r="BD23" i="2"/>
  <c r="BD24" i="2"/>
  <c r="BD25" i="2"/>
  <c r="BD11" i="2"/>
  <c r="AX12" i="2"/>
  <c r="AX14" i="2"/>
  <c r="AX7" i="2"/>
  <c r="AX9" i="2"/>
  <c r="AX8" i="2"/>
  <c r="AX10" i="2"/>
  <c r="AX15" i="2"/>
  <c r="AX16" i="2"/>
  <c r="AX17" i="2"/>
  <c r="AX18" i="2"/>
  <c r="AX19" i="2"/>
  <c r="AX20" i="2"/>
  <c r="AX21" i="2"/>
  <c r="AX22" i="2"/>
  <c r="AX23" i="2"/>
  <c r="AX24" i="2"/>
  <c r="AX25" i="2"/>
  <c r="AX11" i="2"/>
  <c r="Z9" i="2"/>
  <c r="Z10" i="2"/>
  <c r="Z11" i="2"/>
  <c r="Z13" i="2"/>
  <c r="Z14" i="2"/>
  <c r="Z7" i="2"/>
  <c r="Z15" i="2"/>
  <c r="Z16" i="2"/>
  <c r="Z17" i="2"/>
  <c r="Z18" i="2"/>
  <c r="Z19" i="2"/>
  <c r="Z20" i="2"/>
  <c r="Z21" i="2"/>
  <c r="Z22" i="2"/>
  <c r="Z12" i="2"/>
  <c r="Z8" i="2"/>
  <c r="AF9" i="2"/>
  <c r="AF10" i="2"/>
  <c r="AF11" i="2"/>
  <c r="AF13" i="2"/>
  <c r="AF14" i="2"/>
  <c r="AF7" i="2"/>
  <c r="AF15" i="2"/>
  <c r="AF16" i="2"/>
  <c r="AF17" i="2"/>
  <c r="AF18" i="2"/>
  <c r="AF19" i="2"/>
  <c r="AF20" i="2"/>
  <c r="AF21" i="2"/>
  <c r="AF22" i="2"/>
  <c r="AF12" i="2"/>
  <c r="AF8" i="2"/>
  <c r="B7" i="2"/>
  <c r="B13" i="2"/>
  <c r="B14" i="2"/>
  <c r="B11" i="2"/>
  <c r="B15" i="2"/>
  <c r="B8" i="2"/>
  <c r="B10" i="2"/>
  <c r="B12" i="2"/>
  <c r="B16" i="2"/>
  <c r="B9" i="2"/>
  <c r="H7" i="2"/>
  <c r="H13" i="2"/>
  <c r="H14" i="2"/>
  <c r="H11" i="2"/>
  <c r="H15" i="2"/>
  <c r="H8" i="2"/>
  <c r="H10" i="2"/>
  <c r="H12" i="2"/>
  <c r="H16" i="2"/>
  <c r="H9" i="2"/>
  <c r="BR35" i="1"/>
  <c r="BP35" i="1"/>
  <c r="BN35" i="1"/>
  <c r="BL35" i="1"/>
  <c r="BJ35" i="1"/>
  <c r="BH35" i="1"/>
  <c r="BF35" i="1"/>
  <c r="BD35" i="1"/>
  <c r="BD34" i="1"/>
  <c r="BD11" i="1"/>
  <c r="BD10" i="1"/>
  <c r="BD7" i="1"/>
  <c r="BD14" i="1"/>
  <c r="BD12" i="1"/>
  <c r="BD9" i="1"/>
  <c r="BD13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8" i="1"/>
  <c r="AX11" i="1"/>
  <c r="AX10" i="1"/>
  <c r="AX7" i="1"/>
  <c r="AX14" i="1"/>
  <c r="AX12" i="1"/>
  <c r="AX9" i="1"/>
  <c r="AX13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8" i="1"/>
  <c r="Z9" i="1"/>
  <c r="Z11" i="1"/>
  <c r="Z13" i="1"/>
  <c r="Z10" i="1"/>
  <c r="Z8" i="1"/>
  <c r="Z15" i="1"/>
  <c r="Z14" i="1"/>
  <c r="Z17" i="1"/>
  <c r="Z19" i="1"/>
  <c r="Z20" i="1"/>
  <c r="Z16" i="1"/>
  <c r="Z21" i="1"/>
  <c r="Z22" i="1"/>
  <c r="Z23" i="1"/>
  <c r="Z24" i="1"/>
  <c r="Z12" i="1"/>
  <c r="Z18" i="1"/>
  <c r="Z7" i="1"/>
  <c r="AF9" i="1"/>
  <c r="AF11" i="1"/>
  <c r="AF13" i="1"/>
  <c r="AF10" i="1"/>
  <c r="AF8" i="1"/>
  <c r="AF15" i="1"/>
  <c r="AF14" i="1"/>
  <c r="AF17" i="1"/>
  <c r="AF19" i="1"/>
  <c r="AF20" i="1"/>
  <c r="AF16" i="1"/>
  <c r="AF21" i="1"/>
  <c r="AF22" i="1"/>
  <c r="AF23" i="1"/>
  <c r="AF24" i="1"/>
  <c r="AF12" i="1"/>
  <c r="AF18" i="1"/>
  <c r="AF7" i="1"/>
  <c r="AV13" i="10" l="1"/>
  <c r="BS35" i="1"/>
  <c r="BB35" i="1" s="1"/>
  <c r="BT35" i="1"/>
  <c r="BT9" i="3"/>
  <c r="X17" i="4"/>
  <c r="W12" i="13"/>
  <c r="F12" i="13" s="1"/>
  <c r="BT26" i="5"/>
  <c r="AV46" i="8"/>
  <c r="AU13" i="10"/>
  <c r="AD13" i="10" s="1"/>
  <c r="AU46" i="8"/>
  <c r="AD46" i="8" s="1"/>
  <c r="W17" i="4"/>
  <c r="F17" i="4" s="1"/>
  <c r="BS26" i="5"/>
  <c r="BB26" i="5" s="1"/>
  <c r="BS9" i="3"/>
  <c r="B13" i="1"/>
  <c r="B8" i="1"/>
  <c r="B14" i="1"/>
  <c r="B11" i="1"/>
  <c r="B9" i="1"/>
  <c r="B10" i="1"/>
  <c r="B15" i="1"/>
  <c r="B12" i="1"/>
  <c r="B16" i="1"/>
  <c r="B17" i="1"/>
  <c r="B18" i="1"/>
  <c r="B19" i="1"/>
  <c r="H11" i="1"/>
  <c r="H8" i="1"/>
  <c r="H13" i="1"/>
  <c r="H14" i="1"/>
  <c r="H9" i="1"/>
  <c r="H10" i="1"/>
  <c r="H15" i="1"/>
  <c r="H12" i="1"/>
  <c r="H16" i="1"/>
  <c r="H17" i="1"/>
  <c r="H18" i="1"/>
  <c r="H19" i="1"/>
  <c r="H7" i="1"/>
  <c r="BR28" i="11" l="1"/>
  <c r="BR29" i="11"/>
  <c r="BR37" i="11"/>
  <c r="BP39" i="11"/>
  <c r="BN28" i="11"/>
  <c r="BN29" i="11"/>
  <c r="BN30" i="11"/>
  <c r="BN37" i="11"/>
  <c r="BN39" i="11"/>
  <c r="BL28" i="11"/>
  <c r="BL29" i="11"/>
  <c r="BL30" i="11"/>
  <c r="BL37" i="11"/>
  <c r="BL39" i="11"/>
  <c r="BJ28" i="11"/>
  <c r="BJ29" i="11"/>
  <c r="BJ30" i="11"/>
  <c r="BJ37" i="11"/>
  <c r="BJ39" i="11"/>
  <c r="BH28" i="11"/>
  <c r="BH29" i="11"/>
  <c r="BH30" i="11"/>
  <c r="BH37" i="11"/>
  <c r="BH39" i="11"/>
  <c r="BF28" i="11"/>
  <c r="BF29" i="11"/>
  <c r="BF30" i="11"/>
  <c r="BF37" i="11"/>
  <c r="BF39" i="11"/>
  <c r="AT21" i="13"/>
  <c r="AR18" i="13"/>
  <c r="AR21" i="13"/>
  <c r="AP9" i="13"/>
  <c r="AP18" i="13"/>
  <c r="AP21" i="13"/>
  <c r="AN9" i="13"/>
  <c r="AN18" i="13"/>
  <c r="AN21" i="13"/>
  <c r="AL9" i="13"/>
  <c r="AL18" i="13"/>
  <c r="AL21" i="13"/>
  <c r="AJ9" i="13"/>
  <c r="AJ18" i="13"/>
  <c r="AJ21" i="13"/>
  <c r="AH9" i="13"/>
  <c r="AH18" i="13"/>
  <c r="AH21" i="13"/>
  <c r="BR18" i="12"/>
  <c r="BR24" i="12"/>
  <c r="BP24" i="12"/>
  <c r="BN18" i="12"/>
  <c r="BN24" i="12"/>
  <c r="BL18" i="12"/>
  <c r="BL24" i="12"/>
  <c r="BJ18" i="12"/>
  <c r="BJ24" i="12"/>
  <c r="BH18" i="12"/>
  <c r="BH24" i="12"/>
  <c r="BF18" i="12"/>
  <c r="BF24" i="12"/>
  <c r="BR35" i="9"/>
  <c r="BR36" i="9"/>
  <c r="BP35" i="9"/>
  <c r="BP36" i="9"/>
  <c r="BN35" i="9"/>
  <c r="BN36" i="9"/>
  <c r="BL35" i="9"/>
  <c r="BL36" i="9"/>
  <c r="BJ35" i="9"/>
  <c r="BJ36" i="9"/>
  <c r="BH35" i="9"/>
  <c r="BH36" i="9"/>
  <c r="BF35" i="9"/>
  <c r="BF36" i="9"/>
  <c r="BR33" i="9"/>
  <c r="BR34" i="9"/>
  <c r="BP33" i="9"/>
  <c r="BP34" i="9"/>
  <c r="BN33" i="9"/>
  <c r="BN34" i="9"/>
  <c r="BL33" i="9"/>
  <c r="BL34" i="9"/>
  <c r="BJ33" i="9"/>
  <c r="BJ34" i="9"/>
  <c r="BH33" i="9"/>
  <c r="BH34" i="9"/>
  <c r="BF33" i="9"/>
  <c r="BF34" i="9"/>
  <c r="BT36" i="9" l="1"/>
  <c r="BT35" i="9"/>
  <c r="AU21" i="13"/>
  <c r="AD21" i="13" s="1"/>
  <c r="AV21" i="13"/>
  <c r="BT34" i="9"/>
  <c r="BT33" i="9"/>
  <c r="BS24" i="12"/>
  <c r="BB24" i="12" s="1"/>
  <c r="BT24" i="12"/>
  <c r="BS36" i="9"/>
  <c r="BB36" i="9" s="1"/>
  <c r="BS35" i="9"/>
  <c r="BB35" i="9" s="1"/>
  <c r="BS34" i="9"/>
  <c r="BB34" i="9" s="1"/>
  <c r="BS33" i="9"/>
  <c r="BB33" i="9" s="1"/>
  <c r="BF16" i="9"/>
  <c r="BF20" i="9"/>
  <c r="BF32" i="9"/>
  <c r="BH16" i="9"/>
  <c r="BH20" i="9"/>
  <c r="BH32" i="9"/>
  <c r="BJ16" i="9"/>
  <c r="BJ20" i="9"/>
  <c r="BJ32" i="9"/>
  <c r="BL16" i="9"/>
  <c r="BL20" i="9"/>
  <c r="BL32" i="9"/>
  <c r="BN16" i="9"/>
  <c r="BN20" i="9"/>
  <c r="BN32" i="9"/>
  <c r="BP32" i="9"/>
  <c r="BR16" i="9"/>
  <c r="BR20" i="9"/>
  <c r="BR32" i="9"/>
  <c r="AT29" i="8"/>
  <c r="AT44" i="8"/>
  <c r="AT45" i="8"/>
  <c r="AR44" i="8"/>
  <c r="AR45" i="8"/>
  <c r="AP29" i="8"/>
  <c r="AP44" i="8"/>
  <c r="AP45" i="8"/>
  <c r="AN29" i="8"/>
  <c r="AN44" i="8"/>
  <c r="AN45" i="8"/>
  <c r="AL29" i="8"/>
  <c r="AL44" i="8"/>
  <c r="AL45" i="8"/>
  <c r="AJ29" i="8"/>
  <c r="AJ44" i="8"/>
  <c r="AJ45" i="8"/>
  <c r="AH29" i="8"/>
  <c r="AH44" i="8"/>
  <c r="AH45" i="8"/>
  <c r="BR22" i="4"/>
  <c r="BR28" i="4"/>
  <c r="BP28" i="4"/>
  <c r="BN22" i="4"/>
  <c r="BN28" i="4"/>
  <c r="BL22" i="4"/>
  <c r="BL28" i="4"/>
  <c r="BJ22" i="4"/>
  <c r="BJ28" i="4"/>
  <c r="BH22" i="4"/>
  <c r="BH28" i="4"/>
  <c r="BF22" i="4"/>
  <c r="BF28" i="4"/>
  <c r="V12" i="2"/>
  <c r="V16" i="2"/>
  <c r="T12" i="2"/>
  <c r="T16" i="2"/>
  <c r="R12" i="2"/>
  <c r="R16" i="2"/>
  <c r="P12" i="2"/>
  <c r="P16" i="2"/>
  <c r="N12" i="2"/>
  <c r="N16" i="2"/>
  <c r="L12" i="2"/>
  <c r="L16" i="2"/>
  <c r="J12" i="2"/>
  <c r="J16" i="2"/>
  <c r="X12" i="2" l="1"/>
  <c r="AV44" i="8"/>
  <c r="W16" i="2"/>
  <c r="F16" i="2" s="1"/>
  <c r="X16" i="2"/>
  <c r="BT28" i="4"/>
  <c r="AV45" i="8"/>
  <c r="BT32" i="9"/>
  <c r="BS32" i="9"/>
  <c r="BB32" i="9" s="1"/>
  <c r="AU45" i="8"/>
  <c r="AD45" i="8" s="1"/>
  <c r="AU44" i="8"/>
  <c r="AD44" i="8" s="1"/>
  <c r="BS28" i="4"/>
  <c r="BB28" i="4" s="1"/>
  <c r="W12" i="2"/>
  <c r="F12" i="2" s="1"/>
  <c r="AT12" i="13"/>
  <c r="AT19" i="13"/>
  <c r="AT15" i="13"/>
  <c r="AR19" i="13"/>
  <c r="AP15" i="13"/>
  <c r="AN12" i="13"/>
  <c r="AN19" i="13"/>
  <c r="AN15" i="13"/>
  <c r="AL12" i="13"/>
  <c r="AL19" i="13"/>
  <c r="AL15" i="13"/>
  <c r="AJ12" i="13"/>
  <c r="AJ19" i="13"/>
  <c r="AJ15" i="13"/>
  <c r="AH12" i="13"/>
  <c r="AH19" i="13"/>
  <c r="AH15" i="13"/>
  <c r="BR7" i="10"/>
  <c r="BP11" i="10"/>
  <c r="BN7" i="10"/>
  <c r="BN11" i="10"/>
  <c r="BL7" i="10"/>
  <c r="BL11" i="10"/>
  <c r="BJ7" i="10"/>
  <c r="BJ11" i="10"/>
  <c r="BH7" i="10"/>
  <c r="BH11" i="10"/>
  <c r="BF7" i="10"/>
  <c r="BF11" i="10"/>
  <c r="BR8" i="9"/>
  <c r="BR14" i="9"/>
  <c r="BN8" i="9"/>
  <c r="BN14" i="9"/>
  <c r="BL8" i="9"/>
  <c r="BL14" i="9"/>
  <c r="BJ8" i="9"/>
  <c r="BJ14" i="9"/>
  <c r="BH8" i="9"/>
  <c r="BH14" i="9"/>
  <c r="BF8" i="9"/>
  <c r="BF14" i="9"/>
  <c r="AR12" i="9"/>
  <c r="AR18" i="9"/>
  <c r="AP12" i="9"/>
  <c r="AP18" i="9"/>
  <c r="AN12" i="9"/>
  <c r="AN18" i="9"/>
  <c r="AL18" i="9"/>
  <c r="AL12" i="9"/>
  <c r="AJ12" i="9"/>
  <c r="AJ18" i="9"/>
  <c r="AH12" i="9"/>
  <c r="AH18" i="9"/>
  <c r="AT20" i="9"/>
  <c r="AT26" i="9"/>
  <c r="AT27" i="9"/>
  <c r="AR20" i="9"/>
  <c r="AR26" i="9"/>
  <c r="AR27" i="9"/>
  <c r="AP26" i="9"/>
  <c r="AP27" i="9"/>
  <c r="AN20" i="9"/>
  <c r="AN26" i="9"/>
  <c r="AN27" i="9"/>
  <c r="AL20" i="9"/>
  <c r="AL26" i="9"/>
  <c r="AL27" i="9"/>
  <c r="AJ20" i="9"/>
  <c r="AJ26" i="9"/>
  <c r="AJ27" i="9"/>
  <c r="AH20" i="9"/>
  <c r="AH26" i="9"/>
  <c r="AH27" i="9"/>
  <c r="BR20" i="8"/>
  <c r="BR41" i="8"/>
  <c r="BP41" i="8"/>
  <c r="BN20" i="8"/>
  <c r="BN41" i="8"/>
  <c r="BL20" i="8"/>
  <c r="BL41" i="8"/>
  <c r="BJ20" i="8"/>
  <c r="BJ41" i="8"/>
  <c r="BH20" i="8"/>
  <c r="BH41" i="8"/>
  <c r="BF20" i="8"/>
  <c r="BF41" i="8"/>
  <c r="AT28" i="8"/>
  <c r="AT22" i="8"/>
  <c r="AP22" i="8"/>
  <c r="AN28" i="8"/>
  <c r="AN22" i="8"/>
  <c r="AL28" i="8"/>
  <c r="AL22" i="8"/>
  <c r="AJ28" i="8"/>
  <c r="AJ22" i="8"/>
  <c r="AH28" i="8"/>
  <c r="AH22" i="8"/>
  <c r="AT30" i="8"/>
  <c r="AR30" i="8"/>
  <c r="AN30" i="8"/>
  <c r="AL30" i="8"/>
  <c r="AJ30" i="8"/>
  <c r="AH30" i="8"/>
  <c r="BR17" i="5"/>
  <c r="BR19" i="5"/>
  <c r="BN17" i="5"/>
  <c r="BN19" i="5"/>
  <c r="BL17" i="5"/>
  <c r="BL19" i="5"/>
  <c r="BJ17" i="5"/>
  <c r="BJ19" i="5"/>
  <c r="BH17" i="5"/>
  <c r="BH19" i="5"/>
  <c r="BF17" i="5"/>
  <c r="BF19" i="5"/>
  <c r="P10" i="14"/>
  <c r="P8" i="14"/>
  <c r="P9" i="14"/>
  <c r="O9" i="14"/>
  <c r="O10" i="14"/>
  <c r="O8" i="14"/>
  <c r="BR15" i="11"/>
  <c r="BR18" i="11"/>
  <c r="BR21" i="11"/>
  <c r="BR27" i="11"/>
  <c r="BN21" i="11"/>
  <c r="BN27" i="11"/>
  <c r="BL15" i="11"/>
  <c r="BL18" i="11"/>
  <c r="BL21" i="11"/>
  <c r="BL27" i="11"/>
  <c r="BJ15" i="11"/>
  <c r="BJ18" i="11"/>
  <c r="BJ21" i="11"/>
  <c r="BJ27" i="11"/>
  <c r="BH15" i="11"/>
  <c r="BH18" i="11"/>
  <c r="BH21" i="11"/>
  <c r="BH27" i="11"/>
  <c r="BF15" i="11"/>
  <c r="BF18" i="11"/>
  <c r="BF21" i="11"/>
  <c r="BF27" i="11"/>
  <c r="AT25" i="12"/>
  <c r="AT22" i="12"/>
  <c r="AT27" i="12"/>
  <c r="AR25" i="12"/>
  <c r="AR17" i="12"/>
  <c r="AR27" i="12"/>
  <c r="AP22" i="12"/>
  <c r="AP17" i="12"/>
  <c r="AP27" i="12"/>
  <c r="AN25" i="12"/>
  <c r="AN22" i="12"/>
  <c r="AN17" i="12"/>
  <c r="AN27" i="12"/>
  <c r="AL10" i="12"/>
  <c r="AL25" i="12"/>
  <c r="AL22" i="12"/>
  <c r="AL17" i="12"/>
  <c r="AL27" i="12"/>
  <c r="AJ10" i="12"/>
  <c r="AJ25" i="12"/>
  <c r="AJ22" i="12"/>
  <c r="AJ17" i="12"/>
  <c r="AJ27" i="12"/>
  <c r="AH10" i="12"/>
  <c r="AH25" i="12"/>
  <c r="AH22" i="12"/>
  <c r="AH17" i="12"/>
  <c r="AH27" i="12"/>
  <c r="V11" i="10"/>
  <c r="V13" i="10"/>
  <c r="V14" i="10"/>
  <c r="P9" i="10"/>
  <c r="T13" i="10"/>
  <c r="T14" i="10"/>
  <c r="R13" i="10"/>
  <c r="R14" i="10"/>
  <c r="P13" i="10"/>
  <c r="P14" i="10"/>
  <c r="N13" i="10"/>
  <c r="N14" i="10"/>
  <c r="L13" i="10"/>
  <c r="L14" i="10"/>
  <c r="J13" i="10"/>
  <c r="J14" i="10"/>
  <c r="BR18" i="8"/>
  <c r="BR15" i="8"/>
  <c r="BR40" i="8"/>
  <c r="BP18" i="8"/>
  <c r="BP40" i="8"/>
  <c r="BN40" i="8"/>
  <c r="BL18" i="8"/>
  <c r="BL15" i="8"/>
  <c r="BL40" i="8"/>
  <c r="BJ18" i="8"/>
  <c r="BJ15" i="8"/>
  <c r="BJ40" i="8"/>
  <c r="BH18" i="8"/>
  <c r="BH15" i="8"/>
  <c r="BH40" i="8"/>
  <c r="BF18" i="8"/>
  <c r="BF15" i="8"/>
  <c r="BF40" i="8"/>
  <c r="AT24" i="8"/>
  <c r="AT26" i="8"/>
  <c r="AT19" i="8"/>
  <c r="AT20" i="8"/>
  <c r="AT15" i="8"/>
  <c r="AR24" i="8"/>
  <c r="AR26" i="8"/>
  <c r="AR19" i="8"/>
  <c r="AR20" i="8"/>
  <c r="AP8" i="8"/>
  <c r="AP24" i="8"/>
  <c r="AP26" i="8"/>
  <c r="AN19" i="8"/>
  <c r="AN20" i="8"/>
  <c r="AN15" i="8"/>
  <c r="AL8" i="8"/>
  <c r="AL24" i="8"/>
  <c r="AL26" i="8"/>
  <c r="AL19" i="8"/>
  <c r="AL20" i="8"/>
  <c r="AL15" i="8"/>
  <c r="AJ8" i="8"/>
  <c r="AJ24" i="8"/>
  <c r="AJ26" i="8"/>
  <c r="AJ19" i="8"/>
  <c r="AJ20" i="8"/>
  <c r="AJ15" i="8"/>
  <c r="AH8" i="8"/>
  <c r="AH24" i="8"/>
  <c r="AH26" i="8"/>
  <c r="AH19" i="8"/>
  <c r="AH20" i="8"/>
  <c r="AH15" i="8"/>
  <c r="V24" i="8"/>
  <c r="V25" i="8"/>
  <c r="V18" i="8"/>
  <c r="V26" i="8"/>
  <c r="T24" i="8"/>
  <c r="T25" i="8"/>
  <c r="T18" i="8"/>
  <c r="T15" i="8"/>
  <c r="T26" i="8"/>
  <c r="R24" i="8"/>
  <c r="R25" i="8"/>
  <c r="R15" i="8"/>
  <c r="R26" i="8"/>
  <c r="P24" i="8"/>
  <c r="P25" i="8"/>
  <c r="P18" i="8"/>
  <c r="P15" i="8"/>
  <c r="P26" i="8"/>
  <c r="N24" i="8"/>
  <c r="N25" i="8"/>
  <c r="N15" i="8"/>
  <c r="N26" i="8"/>
  <c r="L24" i="8"/>
  <c r="L25" i="8"/>
  <c r="L18" i="8"/>
  <c r="L15" i="8"/>
  <c r="L26" i="8"/>
  <c r="J24" i="8"/>
  <c r="J25" i="8"/>
  <c r="J18" i="8"/>
  <c r="J15" i="8"/>
  <c r="J26" i="8"/>
  <c r="BR24" i="4"/>
  <c r="BR25" i="4"/>
  <c r="BR16" i="4"/>
  <c r="BR21" i="4"/>
  <c r="BP24" i="4"/>
  <c r="BP25" i="4"/>
  <c r="BN24" i="4"/>
  <c r="BN16" i="4"/>
  <c r="BN21" i="4"/>
  <c r="BL25" i="4"/>
  <c r="BL16" i="4"/>
  <c r="BL21" i="4"/>
  <c r="BJ24" i="4"/>
  <c r="BJ25" i="4"/>
  <c r="BJ16" i="4"/>
  <c r="BJ21" i="4"/>
  <c r="BH24" i="4"/>
  <c r="BH25" i="4"/>
  <c r="BH16" i="4"/>
  <c r="BH21" i="4"/>
  <c r="BF24" i="4"/>
  <c r="BF25" i="4"/>
  <c r="BF16" i="4"/>
  <c r="BF21" i="4"/>
  <c r="AT17" i="4"/>
  <c r="AR17" i="4"/>
  <c r="AP17" i="4"/>
  <c r="AN17" i="4"/>
  <c r="AL17" i="4"/>
  <c r="AJ17" i="4"/>
  <c r="AH17" i="4"/>
  <c r="AT9" i="6"/>
  <c r="AR9" i="6"/>
  <c r="AP9" i="6"/>
  <c r="AN9" i="6"/>
  <c r="AL7" i="6"/>
  <c r="AL9" i="6"/>
  <c r="AJ7" i="6"/>
  <c r="AJ9" i="6"/>
  <c r="AH7" i="6"/>
  <c r="AH9" i="6"/>
  <c r="AT13" i="5"/>
  <c r="AT19" i="5"/>
  <c r="AR13" i="5"/>
  <c r="AR11" i="5"/>
  <c r="AR19" i="5"/>
  <c r="AP11" i="5"/>
  <c r="AP19" i="5"/>
  <c r="AN13" i="5"/>
  <c r="AN11" i="5"/>
  <c r="AN19" i="5"/>
  <c r="AL13" i="5"/>
  <c r="AL11" i="5"/>
  <c r="AL19" i="5"/>
  <c r="AJ13" i="5"/>
  <c r="AJ11" i="5"/>
  <c r="AJ19" i="5"/>
  <c r="AH13" i="5"/>
  <c r="AH11" i="5"/>
  <c r="AH19" i="5"/>
  <c r="V15" i="2"/>
  <c r="V8" i="2"/>
  <c r="V10" i="2"/>
  <c r="T15" i="2"/>
  <c r="T8" i="2"/>
  <c r="R15" i="2"/>
  <c r="R8" i="2"/>
  <c r="R10" i="2"/>
  <c r="P15" i="2"/>
  <c r="P8" i="2"/>
  <c r="P10" i="2"/>
  <c r="N15" i="2"/>
  <c r="N8" i="2"/>
  <c r="N10" i="2"/>
  <c r="L15" i="2"/>
  <c r="L8" i="2"/>
  <c r="L10" i="2"/>
  <c r="J15" i="2"/>
  <c r="J8" i="2"/>
  <c r="J10" i="2"/>
  <c r="X13" i="10" l="1"/>
  <c r="AV9" i="6"/>
  <c r="BT41" i="8"/>
  <c r="X26" i="8"/>
  <c r="X8" i="2"/>
  <c r="AU17" i="4"/>
  <c r="AD17" i="4" s="1"/>
  <c r="AV17" i="4"/>
  <c r="X15" i="2"/>
  <c r="AV19" i="5"/>
  <c r="X25" i="8"/>
  <c r="BT40" i="8"/>
  <c r="AV27" i="9"/>
  <c r="X24" i="8"/>
  <c r="AU26" i="9"/>
  <c r="AD26" i="9" s="1"/>
  <c r="AV26" i="9"/>
  <c r="X14" i="10"/>
  <c r="AV27" i="12"/>
  <c r="AU27" i="12"/>
  <c r="AD27" i="12" s="1"/>
  <c r="W14" i="10"/>
  <c r="F14" i="10" s="1"/>
  <c r="W13" i="10"/>
  <c r="F13" i="10" s="1"/>
  <c r="AU27" i="9"/>
  <c r="AD27" i="9" s="1"/>
  <c r="BS40" i="8"/>
  <c r="BB40" i="8" s="1"/>
  <c r="BS41" i="8"/>
  <c r="BB41" i="8" s="1"/>
  <c r="W26" i="8"/>
  <c r="W25" i="8"/>
  <c r="F25" i="8" s="1"/>
  <c r="W24" i="8"/>
  <c r="F24" i="8" s="1"/>
  <c r="AU9" i="6"/>
  <c r="AD9" i="6" s="1"/>
  <c r="AU19" i="5"/>
  <c r="AD19" i="5" s="1"/>
  <c r="W8" i="2"/>
  <c r="F8" i="2" s="1"/>
  <c r="W15" i="2"/>
  <c r="F15" i="2" s="1"/>
  <c r="BR26" i="11"/>
  <c r="BR14" i="11"/>
  <c r="BL26" i="11"/>
  <c r="BJ14" i="11"/>
  <c r="BH26" i="11"/>
  <c r="BH14" i="11"/>
  <c r="BF26" i="11"/>
  <c r="BF14" i="11"/>
  <c r="BR13" i="11"/>
  <c r="BR7" i="11"/>
  <c r="BR8" i="11"/>
  <c r="BR17" i="11"/>
  <c r="BR24" i="11"/>
  <c r="BR32" i="11"/>
  <c r="BR33" i="11"/>
  <c r="BP17" i="11"/>
  <c r="BP32" i="11"/>
  <c r="BP33" i="11"/>
  <c r="BN13" i="11"/>
  <c r="BN8" i="11"/>
  <c r="BN17" i="11"/>
  <c r="BN24" i="11"/>
  <c r="BN32" i="11"/>
  <c r="BN33" i="11"/>
  <c r="BL13" i="11"/>
  <c r="BL24" i="11"/>
  <c r="BL32" i="11"/>
  <c r="BL33" i="11"/>
  <c r="BH13" i="11"/>
  <c r="BH7" i="11"/>
  <c r="BH8" i="11"/>
  <c r="BH10" i="11"/>
  <c r="BH17" i="11"/>
  <c r="BH24" i="11"/>
  <c r="BH32" i="11"/>
  <c r="BH33" i="11"/>
  <c r="BF13" i="11"/>
  <c r="BF7" i="11"/>
  <c r="BF8" i="11"/>
  <c r="BF10" i="11"/>
  <c r="BF17" i="11"/>
  <c r="BF24" i="11"/>
  <c r="BF32" i="11"/>
  <c r="BF33" i="11"/>
  <c r="AT8" i="11"/>
  <c r="AT16" i="11"/>
  <c r="AT25" i="11"/>
  <c r="AT14" i="11"/>
  <c r="AT12" i="11"/>
  <c r="AT20" i="11"/>
  <c r="AT21" i="11"/>
  <c r="AT22" i="11"/>
  <c r="AT26" i="11"/>
  <c r="AR16" i="11"/>
  <c r="AR25" i="11"/>
  <c r="AR12" i="11"/>
  <c r="AR20" i="11"/>
  <c r="AR26" i="11"/>
  <c r="AP8" i="11"/>
  <c r="AP16" i="11"/>
  <c r="AP25" i="11"/>
  <c r="AP14" i="11"/>
  <c r="AP21" i="11"/>
  <c r="AP22" i="11"/>
  <c r="AP26" i="11"/>
  <c r="AN8" i="11"/>
  <c r="AN16" i="11"/>
  <c r="AN25" i="11"/>
  <c r="AN14" i="11"/>
  <c r="AN12" i="11"/>
  <c r="AN20" i="11"/>
  <c r="AN21" i="11"/>
  <c r="AN22" i="11"/>
  <c r="AN26" i="11"/>
  <c r="AL20" i="11"/>
  <c r="AL21" i="11"/>
  <c r="AL22" i="11"/>
  <c r="AL26" i="11"/>
  <c r="AJ8" i="11"/>
  <c r="AJ16" i="11"/>
  <c r="AJ25" i="11"/>
  <c r="AJ14" i="11"/>
  <c r="AJ12" i="11"/>
  <c r="AJ20" i="11"/>
  <c r="AJ21" i="11"/>
  <c r="AJ22" i="11"/>
  <c r="AJ26" i="11"/>
  <c r="AH8" i="11"/>
  <c r="AH16" i="11"/>
  <c r="AH25" i="11"/>
  <c r="AH14" i="11"/>
  <c r="AH12" i="11"/>
  <c r="AH20" i="11"/>
  <c r="AH21" i="11"/>
  <c r="AH22" i="11"/>
  <c r="AH26" i="11"/>
  <c r="V10" i="11"/>
  <c r="V12" i="11"/>
  <c r="V22" i="11"/>
  <c r="V27" i="11"/>
  <c r="T10" i="11"/>
  <c r="T12" i="11"/>
  <c r="T22" i="11"/>
  <c r="T16" i="11"/>
  <c r="T27" i="11"/>
  <c r="R12" i="11"/>
  <c r="R22" i="11"/>
  <c r="R16" i="11"/>
  <c r="R27" i="11"/>
  <c r="P12" i="11"/>
  <c r="P16" i="11"/>
  <c r="P27" i="11"/>
  <c r="N22" i="11"/>
  <c r="N16" i="11"/>
  <c r="N27" i="11"/>
  <c r="L9" i="11"/>
  <c r="L10" i="11"/>
  <c r="L12" i="11"/>
  <c r="L22" i="11"/>
  <c r="L16" i="11"/>
  <c r="L27" i="11"/>
  <c r="J9" i="11"/>
  <c r="J10" i="11"/>
  <c r="J12" i="11"/>
  <c r="J22" i="11"/>
  <c r="J16" i="11"/>
  <c r="J27" i="11"/>
  <c r="BR12" i="13"/>
  <c r="BR13" i="13"/>
  <c r="BR11" i="13"/>
  <c r="BR14" i="13"/>
  <c r="BR15" i="13"/>
  <c r="BP12" i="13"/>
  <c r="BP13" i="13"/>
  <c r="BP11" i="13"/>
  <c r="BP14" i="13"/>
  <c r="BP15" i="13"/>
  <c r="BN12" i="13"/>
  <c r="BN13" i="13"/>
  <c r="BN10" i="13"/>
  <c r="BN15" i="13"/>
  <c r="BL12" i="13"/>
  <c r="BL13" i="13"/>
  <c r="BL11" i="13"/>
  <c r="BL14" i="13"/>
  <c r="BL15" i="13"/>
  <c r="BJ10" i="13"/>
  <c r="BJ11" i="13"/>
  <c r="BJ14" i="13"/>
  <c r="BJ15" i="13"/>
  <c r="BH12" i="13"/>
  <c r="BH13" i="13"/>
  <c r="BH10" i="13"/>
  <c r="BH11" i="13"/>
  <c r="BH14" i="13"/>
  <c r="BH15" i="13"/>
  <c r="BF12" i="13"/>
  <c r="BF13" i="13"/>
  <c r="BF10" i="13"/>
  <c r="BF11" i="13"/>
  <c r="BF14" i="13"/>
  <c r="BF15" i="13"/>
  <c r="AT11" i="13"/>
  <c r="AT17" i="13"/>
  <c r="AT20" i="13"/>
  <c r="AT16" i="13"/>
  <c r="AR11" i="13"/>
  <c r="AR17" i="13"/>
  <c r="AR20" i="13"/>
  <c r="AR16" i="13"/>
  <c r="AP17" i="13"/>
  <c r="AP20" i="13"/>
  <c r="AN11" i="13"/>
  <c r="AN17" i="13"/>
  <c r="AN20" i="13"/>
  <c r="AN16" i="13"/>
  <c r="AL16" i="13"/>
  <c r="AJ11" i="13"/>
  <c r="AJ17" i="13"/>
  <c r="AJ20" i="13"/>
  <c r="AJ16" i="13"/>
  <c r="AH11" i="13"/>
  <c r="AH17" i="13"/>
  <c r="AH20" i="13"/>
  <c r="AH16" i="13"/>
  <c r="V9" i="13"/>
  <c r="R9" i="13"/>
  <c r="P9" i="13"/>
  <c r="N9" i="13"/>
  <c r="L9" i="13"/>
  <c r="J9" i="13"/>
  <c r="BR12" i="12"/>
  <c r="BR14" i="12"/>
  <c r="BR23" i="12"/>
  <c r="BR22" i="12"/>
  <c r="BR15" i="12"/>
  <c r="BR16" i="12"/>
  <c r="BP12" i="12"/>
  <c r="BP14" i="12"/>
  <c r="BP23" i="12"/>
  <c r="BP22" i="12"/>
  <c r="BN12" i="12"/>
  <c r="BN14" i="12"/>
  <c r="BN23" i="12"/>
  <c r="BN15" i="12"/>
  <c r="BN10" i="12"/>
  <c r="BN16" i="12"/>
  <c r="BL23" i="12"/>
  <c r="BL22" i="12"/>
  <c r="BL15" i="12"/>
  <c r="BL10" i="12"/>
  <c r="BL16" i="12"/>
  <c r="BJ22" i="12"/>
  <c r="BJ15" i="12"/>
  <c r="BJ10" i="12"/>
  <c r="BJ16" i="12"/>
  <c r="BH12" i="12"/>
  <c r="BH14" i="12"/>
  <c r="BH23" i="12"/>
  <c r="BH22" i="12"/>
  <c r="BH15" i="12"/>
  <c r="BH10" i="12"/>
  <c r="BH16" i="12"/>
  <c r="BF12" i="12"/>
  <c r="BF14" i="12"/>
  <c r="BF23" i="12"/>
  <c r="BF22" i="12"/>
  <c r="BF15" i="12"/>
  <c r="BF10" i="12"/>
  <c r="BF16" i="12"/>
  <c r="AT9" i="12"/>
  <c r="AT15" i="12"/>
  <c r="AT12" i="12"/>
  <c r="AT19" i="12"/>
  <c r="AT14" i="12"/>
  <c r="AR15" i="12"/>
  <c r="AR19" i="12"/>
  <c r="AP7" i="12"/>
  <c r="AP15" i="12"/>
  <c r="AP14" i="12"/>
  <c r="AN15" i="12"/>
  <c r="AN19" i="12"/>
  <c r="AL14" i="12"/>
  <c r="AJ7" i="12"/>
  <c r="AJ9" i="12"/>
  <c r="AJ15" i="12"/>
  <c r="AJ12" i="12"/>
  <c r="AJ16" i="12"/>
  <c r="AJ19" i="12"/>
  <c r="AJ14" i="12"/>
  <c r="AH7" i="12"/>
  <c r="AH9" i="12"/>
  <c r="AH15" i="12"/>
  <c r="AH12" i="12"/>
  <c r="AH16" i="12"/>
  <c r="AH19" i="12"/>
  <c r="AH14" i="12"/>
  <c r="V14" i="12"/>
  <c r="V12" i="12"/>
  <c r="T12" i="12"/>
  <c r="R13" i="12"/>
  <c r="R14" i="12"/>
  <c r="R12" i="12"/>
  <c r="P13" i="12"/>
  <c r="P14" i="12"/>
  <c r="P12" i="12"/>
  <c r="N13" i="12"/>
  <c r="N14" i="12"/>
  <c r="N12" i="12"/>
  <c r="L13" i="12"/>
  <c r="L14" i="12"/>
  <c r="L12" i="12"/>
  <c r="J13" i="12"/>
  <c r="J14" i="12"/>
  <c r="J12" i="12"/>
  <c r="V11" i="12"/>
  <c r="V8" i="12"/>
  <c r="V7" i="12"/>
  <c r="T10" i="12"/>
  <c r="T11" i="12"/>
  <c r="T8" i="12"/>
  <c r="R8" i="12"/>
  <c r="R7" i="12"/>
  <c r="P8" i="12"/>
  <c r="N7" i="12"/>
  <c r="L10" i="12"/>
  <c r="L11" i="12"/>
  <c r="L8" i="12"/>
  <c r="L7" i="12"/>
  <c r="J10" i="12"/>
  <c r="J11" i="12"/>
  <c r="J8" i="12"/>
  <c r="J7" i="12"/>
  <c r="T11" i="10"/>
  <c r="R11" i="10"/>
  <c r="P11" i="10"/>
  <c r="N11" i="10"/>
  <c r="L11" i="10"/>
  <c r="J11" i="10"/>
  <c r="BR12" i="9"/>
  <c r="BR15" i="9"/>
  <c r="BR17" i="9"/>
  <c r="BR19" i="9"/>
  <c r="BR28" i="9"/>
  <c r="BR29" i="9"/>
  <c r="BR30" i="9"/>
  <c r="BR31" i="9"/>
  <c r="BR22" i="9"/>
  <c r="BP12" i="9"/>
  <c r="BP15" i="9"/>
  <c r="BP17" i="9"/>
  <c r="BP19" i="9"/>
  <c r="BP28" i="9"/>
  <c r="BP29" i="9"/>
  <c r="BP30" i="9"/>
  <c r="BP31" i="9"/>
  <c r="BN12" i="9"/>
  <c r="BN15" i="9"/>
  <c r="BN17" i="9"/>
  <c r="BN19" i="9"/>
  <c r="BN28" i="9"/>
  <c r="BN29" i="9"/>
  <c r="BN30" i="9"/>
  <c r="BN31" i="9"/>
  <c r="BN22" i="9"/>
  <c r="BL12" i="9"/>
  <c r="BL15" i="9"/>
  <c r="BL17" i="9"/>
  <c r="BL19" i="9"/>
  <c r="BL28" i="9"/>
  <c r="BL29" i="9"/>
  <c r="BL30" i="9"/>
  <c r="BL31" i="9"/>
  <c r="BL22" i="9"/>
  <c r="BJ28" i="9"/>
  <c r="BJ29" i="9"/>
  <c r="BJ30" i="9"/>
  <c r="BJ31" i="9"/>
  <c r="BJ22" i="9"/>
  <c r="BH12" i="9"/>
  <c r="BH15" i="9"/>
  <c r="BH17" i="9"/>
  <c r="BH19" i="9"/>
  <c r="BH28" i="9"/>
  <c r="BH29" i="9"/>
  <c r="BH30" i="9"/>
  <c r="BH31" i="9"/>
  <c r="BH22" i="9"/>
  <c r="BF12" i="9"/>
  <c r="BF15" i="9"/>
  <c r="BF17" i="9"/>
  <c r="BF19" i="9"/>
  <c r="BF28" i="9"/>
  <c r="BF29" i="9"/>
  <c r="BF30" i="9"/>
  <c r="BF31" i="9"/>
  <c r="BF22" i="9"/>
  <c r="AT13" i="9"/>
  <c r="AT14" i="9"/>
  <c r="AT17" i="9"/>
  <c r="AT24" i="9"/>
  <c r="AT25" i="9"/>
  <c r="AT16" i="9"/>
  <c r="AT11" i="9"/>
  <c r="AR13" i="9"/>
  <c r="AR14" i="9"/>
  <c r="AR17" i="9"/>
  <c r="AR24" i="9"/>
  <c r="AR25" i="9"/>
  <c r="AR16" i="9"/>
  <c r="AR11" i="9"/>
  <c r="AP13" i="9"/>
  <c r="AP14" i="9"/>
  <c r="AP17" i="9"/>
  <c r="AP24" i="9"/>
  <c r="AP25" i="9"/>
  <c r="AP16" i="9"/>
  <c r="AN13" i="9"/>
  <c r="AN14" i="9"/>
  <c r="AN17" i="9"/>
  <c r="AN24" i="9"/>
  <c r="AN25" i="9"/>
  <c r="AN11" i="9"/>
  <c r="AL24" i="9"/>
  <c r="AL25" i="9"/>
  <c r="AL16" i="9"/>
  <c r="AL11" i="9"/>
  <c r="AJ13" i="9"/>
  <c r="AJ14" i="9"/>
  <c r="AJ17" i="9"/>
  <c r="AJ24" i="9"/>
  <c r="AJ25" i="9"/>
  <c r="AJ16" i="9"/>
  <c r="AJ11" i="9"/>
  <c r="AH13" i="9"/>
  <c r="AH14" i="9"/>
  <c r="AH17" i="9"/>
  <c r="AH24" i="9"/>
  <c r="AH25" i="9"/>
  <c r="AH16" i="9"/>
  <c r="AH11" i="9"/>
  <c r="V15" i="9"/>
  <c r="V16" i="9"/>
  <c r="T15" i="9"/>
  <c r="T16" i="9"/>
  <c r="R9" i="9"/>
  <c r="R15" i="9"/>
  <c r="R16" i="9"/>
  <c r="P15" i="9"/>
  <c r="P16" i="9"/>
  <c r="N15" i="9"/>
  <c r="N16" i="9"/>
  <c r="L9" i="9"/>
  <c r="L15" i="9"/>
  <c r="L16" i="9"/>
  <c r="J9" i="9"/>
  <c r="J15" i="9"/>
  <c r="J16" i="9"/>
  <c r="BR7" i="8"/>
  <c r="BR13" i="8"/>
  <c r="BR22" i="8"/>
  <c r="BR23" i="8"/>
  <c r="BR25" i="8"/>
  <c r="BR27" i="8"/>
  <c r="BR28" i="8"/>
  <c r="BR34" i="8"/>
  <c r="BR35" i="8"/>
  <c r="BR36" i="8"/>
  <c r="BR37" i="8"/>
  <c r="BR38" i="8"/>
  <c r="BR39" i="8"/>
  <c r="BP7" i="8"/>
  <c r="BP22" i="8"/>
  <c r="BP23" i="8"/>
  <c r="BP25" i="8"/>
  <c r="BP27" i="8"/>
  <c r="BP28" i="8"/>
  <c r="BP34" i="8"/>
  <c r="BP35" i="8"/>
  <c r="BP36" i="8"/>
  <c r="BP37" i="8"/>
  <c r="BP38" i="8"/>
  <c r="BP39" i="8"/>
  <c r="BN7" i="8"/>
  <c r="BN13" i="8"/>
  <c r="BN22" i="8"/>
  <c r="BN23" i="8"/>
  <c r="BN25" i="8"/>
  <c r="BN27" i="8"/>
  <c r="BN28" i="8"/>
  <c r="BN34" i="8"/>
  <c r="BN35" i="8"/>
  <c r="BN36" i="8"/>
  <c r="BN37" i="8"/>
  <c r="BN38" i="8"/>
  <c r="BN39" i="8"/>
  <c r="BL13" i="8"/>
  <c r="BL22" i="8"/>
  <c r="BL23" i="8"/>
  <c r="BL25" i="8"/>
  <c r="BL27" i="8"/>
  <c r="BL28" i="8"/>
  <c r="BL34" i="8"/>
  <c r="BL35" i="8"/>
  <c r="BL36" i="8"/>
  <c r="BL37" i="8"/>
  <c r="BL38" i="8"/>
  <c r="BL39" i="8"/>
  <c r="BJ34" i="8"/>
  <c r="BJ35" i="8"/>
  <c r="BJ36" i="8"/>
  <c r="BJ37" i="8"/>
  <c r="BJ38" i="8"/>
  <c r="BJ39" i="8"/>
  <c r="BH7" i="8"/>
  <c r="BH13" i="8"/>
  <c r="BH22" i="8"/>
  <c r="BH23" i="8"/>
  <c r="BH25" i="8"/>
  <c r="BH27" i="8"/>
  <c r="BH10" i="8"/>
  <c r="BH28" i="8"/>
  <c r="BH34" i="8"/>
  <c r="BH35" i="8"/>
  <c r="BH36" i="8"/>
  <c r="BH37" i="8"/>
  <c r="BH38" i="8"/>
  <c r="BH39" i="8"/>
  <c r="BF7" i="8"/>
  <c r="BF13" i="8"/>
  <c r="BF22" i="8"/>
  <c r="BF23" i="8"/>
  <c r="BF25" i="8"/>
  <c r="BF27" i="8"/>
  <c r="BF10" i="8"/>
  <c r="BF28" i="8"/>
  <c r="BF34" i="8"/>
  <c r="BF35" i="8"/>
  <c r="BF36" i="8"/>
  <c r="BF37" i="8"/>
  <c r="BF38" i="8"/>
  <c r="BF39" i="8"/>
  <c r="AT23" i="8"/>
  <c r="AT14" i="8"/>
  <c r="AT18" i="8"/>
  <c r="AT36" i="8"/>
  <c r="AT42" i="8"/>
  <c r="AT43" i="8"/>
  <c r="AR23" i="8"/>
  <c r="AR18" i="8"/>
  <c r="AR36" i="8"/>
  <c r="AR42" i="8"/>
  <c r="AR43" i="8"/>
  <c r="AP9" i="8"/>
  <c r="AP23" i="8"/>
  <c r="AP42" i="8"/>
  <c r="AP43" i="8"/>
  <c r="AP7" i="8"/>
  <c r="AN9" i="8"/>
  <c r="AN23" i="8"/>
  <c r="AN18" i="8"/>
  <c r="AN36" i="8"/>
  <c r="AN42" i="8"/>
  <c r="AN43" i="8"/>
  <c r="AL42" i="8"/>
  <c r="AL43" i="8"/>
  <c r="AL7" i="8"/>
  <c r="AJ9" i="8"/>
  <c r="AJ23" i="8"/>
  <c r="AJ14" i="8"/>
  <c r="AJ18" i="8"/>
  <c r="AJ36" i="8"/>
  <c r="AJ42" i="8"/>
  <c r="AJ43" i="8"/>
  <c r="AJ7" i="8"/>
  <c r="AH9" i="8"/>
  <c r="AH23" i="8"/>
  <c r="AH14" i="8"/>
  <c r="AH18" i="8"/>
  <c r="AH36" i="8"/>
  <c r="AH42" i="8"/>
  <c r="AH43" i="8"/>
  <c r="AH7" i="8"/>
  <c r="V13" i="8"/>
  <c r="V16" i="8"/>
  <c r="V10" i="8"/>
  <c r="V14" i="8"/>
  <c r="V17" i="8"/>
  <c r="V23" i="8"/>
  <c r="V11" i="8"/>
  <c r="T13" i="8"/>
  <c r="T16" i="8"/>
  <c r="T10" i="8"/>
  <c r="T14" i="8"/>
  <c r="T17" i="8"/>
  <c r="T23" i="8"/>
  <c r="T11" i="8"/>
  <c r="R13" i="8"/>
  <c r="R16" i="8"/>
  <c r="R10" i="8"/>
  <c r="R14" i="8"/>
  <c r="R23" i="8"/>
  <c r="R11" i="8"/>
  <c r="P13" i="8"/>
  <c r="P16" i="8"/>
  <c r="P23" i="8"/>
  <c r="N17" i="8"/>
  <c r="N23" i="8"/>
  <c r="N11" i="8"/>
  <c r="L13" i="8"/>
  <c r="L16" i="8"/>
  <c r="L10" i="8"/>
  <c r="L14" i="8"/>
  <c r="L7" i="8"/>
  <c r="L17" i="8"/>
  <c r="L23" i="8"/>
  <c r="L11" i="8"/>
  <c r="J13" i="8"/>
  <c r="J16" i="8"/>
  <c r="J10" i="8"/>
  <c r="J14" i="8"/>
  <c r="J7" i="8"/>
  <c r="J17" i="8"/>
  <c r="J23" i="8"/>
  <c r="X23" i="8" s="1"/>
  <c r="J11" i="8"/>
  <c r="BR15" i="4"/>
  <c r="BR19" i="4"/>
  <c r="BR17" i="4"/>
  <c r="BP19" i="4"/>
  <c r="BP17" i="4"/>
  <c r="BN19" i="4"/>
  <c r="BN17" i="4"/>
  <c r="BL15" i="4"/>
  <c r="BJ17" i="4"/>
  <c r="BH15" i="4"/>
  <c r="BH19" i="4"/>
  <c r="BH17" i="4"/>
  <c r="BF15" i="4"/>
  <c r="BF19" i="4"/>
  <c r="BF17" i="4"/>
  <c r="AT7" i="4"/>
  <c r="AT15" i="4"/>
  <c r="AT13" i="4"/>
  <c r="AR15" i="4"/>
  <c r="AP7" i="4"/>
  <c r="AP15" i="4"/>
  <c r="AP13" i="4"/>
  <c r="AN15" i="4"/>
  <c r="AL13" i="4"/>
  <c r="AJ7" i="4"/>
  <c r="AJ15" i="4"/>
  <c r="AJ13" i="4"/>
  <c r="AH7" i="4"/>
  <c r="AH15" i="4"/>
  <c r="AH13" i="4"/>
  <c r="V13" i="4"/>
  <c r="V11" i="4"/>
  <c r="V16" i="4"/>
  <c r="T13" i="4"/>
  <c r="R13" i="4"/>
  <c r="R16" i="4"/>
  <c r="P13" i="4"/>
  <c r="P11" i="4"/>
  <c r="P16" i="4"/>
  <c r="N11" i="4"/>
  <c r="N16" i="4"/>
  <c r="L13" i="4"/>
  <c r="L11" i="4"/>
  <c r="L16" i="4"/>
  <c r="J13" i="4"/>
  <c r="J11" i="4"/>
  <c r="J16" i="4"/>
  <c r="BR8" i="6"/>
  <c r="BR10" i="6"/>
  <c r="BR9" i="6"/>
  <c r="BR11" i="6"/>
  <c r="BR12" i="6"/>
  <c r="BP10" i="6"/>
  <c r="BP11" i="6"/>
  <c r="BP12" i="6"/>
  <c r="BN10" i="6"/>
  <c r="BN11" i="6"/>
  <c r="BN12" i="6"/>
  <c r="BL8" i="6"/>
  <c r="BL10" i="6"/>
  <c r="BL9" i="6"/>
  <c r="BL11" i="6"/>
  <c r="BL12" i="6"/>
  <c r="BJ12" i="6"/>
  <c r="BH8" i="6"/>
  <c r="BH10" i="6"/>
  <c r="BH9" i="6"/>
  <c r="BH11" i="6"/>
  <c r="BH12" i="6"/>
  <c r="BF8" i="6"/>
  <c r="BF10" i="6"/>
  <c r="BF9" i="6"/>
  <c r="BF11" i="6"/>
  <c r="BF12" i="6"/>
  <c r="V8" i="6"/>
  <c r="V9" i="6"/>
  <c r="T8" i="6"/>
  <c r="T9" i="6"/>
  <c r="R8" i="6"/>
  <c r="R9" i="6"/>
  <c r="P8" i="6"/>
  <c r="P9" i="6"/>
  <c r="N8" i="6"/>
  <c r="N9" i="6"/>
  <c r="L8" i="6"/>
  <c r="L9" i="6"/>
  <c r="J8" i="6"/>
  <c r="X8" i="6" s="1"/>
  <c r="J9" i="6"/>
  <c r="BR12" i="5"/>
  <c r="BR11" i="5"/>
  <c r="BR22" i="5"/>
  <c r="BR18" i="5"/>
  <c r="BR20" i="5"/>
  <c r="BP22" i="5"/>
  <c r="BP18" i="5"/>
  <c r="BP20" i="5"/>
  <c r="BN11" i="5"/>
  <c r="BN22" i="5"/>
  <c r="BL12" i="5"/>
  <c r="BL11" i="5"/>
  <c r="BL22" i="5"/>
  <c r="BL7" i="5"/>
  <c r="BL18" i="5"/>
  <c r="BL20" i="5"/>
  <c r="BJ7" i="5"/>
  <c r="BJ18" i="5"/>
  <c r="BJ20" i="5"/>
  <c r="BH12" i="5"/>
  <c r="BH11" i="5"/>
  <c r="BH22" i="5"/>
  <c r="BH7" i="5"/>
  <c r="BH18" i="5"/>
  <c r="BH20" i="5"/>
  <c r="BF12" i="5"/>
  <c r="BF11" i="5"/>
  <c r="BF22" i="5"/>
  <c r="BF7" i="5"/>
  <c r="BF18" i="5"/>
  <c r="BF20" i="5"/>
  <c r="AT17" i="5"/>
  <c r="AT15" i="5"/>
  <c r="AR17" i="5"/>
  <c r="AR15" i="5"/>
  <c r="AP17" i="5"/>
  <c r="AN7" i="5"/>
  <c r="AN17" i="5"/>
  <c r="AN15" i="5"/>
  <c r="AL14" i="5"/>
  <c r="AJ7" i="5"/>
  <c r="AJ17" i="5"/>
  <c r="AJ15" i="5"/>
  <c r="AJ14" i="5"/>
  <c r="AH7" i="5"/>
  <c r="AH17" i="5"/>
  <c r="AH15" i="5"/>
  <c r="AH14" i="5"/>
  <c r="V8" i="5"/>
  <c r="V13" i="5"/>
  <c r="V12" i="5"/>
  <c r="T8" i="5"/>
  <c r="T13" i="5"/>
  <c r="T12" i="5"/>
  <c r="R8" i="5"/>
  <c r="R13" i="5"/>
  <c r="R12" i="5"/>
  <c r="P8" i="5"/>
  <c r="P12" i="5"/>
  <c r="N12" i="5"/>
  <c r="L8" i="5"/>
  <c r="L13" i="5"/>
  <c r="L12" i="5"/>
  <c r="J8" i="5"/>
  <c r="J13" i="5"/>
  <c r="J12" i="5"/>
  <c r="AT12" i="3"/>
  <c r="AT13" i="3"/>
  <c r="AT10" i="3"/>
  <c r="AR12" i="3"/>
  <c r="AR13" i="3"/>
  <c r="AR10" i="3"/>
  <c r="AP12" i="3"/>
  <c r="AP13" i="3"/>
  <c r="AP10" i="3"/>
  <c r="AN12" i="3"/>
  <c r="AN13" i="3"/>
  <c r="AN10" i="3"/>
  <c r="AL13" i="3"/>
  <c r="AL10" i="3"/>
  <c r="AJ12" i="3"/>
  <c r="AJ13" i="3"/>
  <c r="AJ10" i="3"/>
  <c r="AH12" i="3"/>
  <c r="AH13" i="3"/>
  <c r="AH10" i="3"/>
  <c r="V7" i="3"/>
  <c r="V8" i="3"/>
  <c r="T8" i="3"/>
  <c r="R8" i="3"/>
  <c r="P7" i="3"/>
  <c r="P8" i="3"/>
  <c r="N7" i="3"/>
  <c r="N8" i="3"/>
  <c r="L7" i="3"/>
  <c r="L8" i="3"/>
  <c r="J7" i="3"/>
  <c r="J8" i="3"/>
  <c r="BR20" i="2"/>
  <c r="BR21" i="2"/>
  <c r="BR22" i="2"/>
  <c r="BR23" i="2"/>
  <c r="BR11" i="2"/>
  <c r="BR9" i="2"/>
  <c r="BR24" i="2"/>
  <c r="BR25" i="2"/>
  <c r="BP20" i="2"/>
  <c r="BP21" i="2"/>
  <c r="BP22" i="2"/>
  <c r="BP23" i="2"/>
  <c r="BP24" i="2"/>
  <c r="BP25" i="2"/>
  <c r="BN20" i="2"/>
  <c r="BN21" i="2"/>
  <c r="BN22" i="2"/>
  <c r="BN23" i="2"/>
  <c r="BN9" i="2"/>
  <c r="BN24" i="2"/>
  <c r="BN25" i="2"/>
  <c r="BL20" i="2"/>
  <c r="BL21" i="2"/>
  <c r="BL22" i="2"/>
  <c r="BL23" i="2"/>
  <c r="BL9" i="2"/>
  <c r="BL24" i="2"/>
  <c r="BL25" i="2"/>
  <c r="BJ20" i="2"/>
  <c r="BJ21" i="2"/>
  <c r="BJ22" i="2"/>
  <c r="BJ23" i="2"/>
  <c r="BJ11" i="2"/>
  <c r="BJ9" i="2"/>
  <c r="BJ24" i="2"/>
  <c r="BJ25" i="2"/>
  <c r="BH20" i="2"/>
  <c r="BH21" i="2"/>
  <c r="BH22" i="2"/>
  <c r="BH23" i="2"/>
  <c r="BH11" i="2"/>
  <c r="BH9" i="2"/>
  <c r="BH24" i="2"/>
  <c r="BH25" i="2"/>
  <c r="BF20" i="2"/>
  <c r="BF21" i="2"/>
  <c r="BF22" i="2"/>
  <c r="BF23" i="2"/>
  <c r="BF11" i="2"/>
  <c r="BF9" i="2"/>
  <c r="BF24" i="2"/>
  <c r="BF25" i="2"/>
  <c r="AT11" i="2"/>
  <c r="AT21" i="2"/>
  <c r="AT22" i="2"/>
  <c r="AR11" i="2"/>
  <c r="AR21" i="2"/>
  <c r="AR22" i="2"/>
  <c r="AR12" i="2"/>
  <c r="AP11" i="2"/>
  <c r="AP21" i="2"/>
  <c r="AP22" i="2"/>
  <c r="AP12" i="2"/>
  <c r="AN11" i="2"/>
  <c r="AN21" i="2"/>
  <c r="AN22" i="2"/>
  <c r="AN12" i="2"/>
  <c r="AL21" i="2"/>
  <c r="AL22" i="2"/>
  <c r="AL12" i="2"/>
  <c r="AJ11" i="2"/>
  <c r="AJ21" i="2"/>
  <c r="AJ22" i="2"/>
  <c r="AJ12" i="2"/>
  <c r="AH11" i="2"/>
  <c r="AH21" i="2"/>
  <c r="AH22" i="2"/>
  <c r="AH12" i="2"/>
  <c r="BR22" i="1"/>
  <c r="BR33" i="1"/>
  <c r="BR20" i="1"/>
  <c r="BR34" i="1"/>
  <c r="BP22" i="1"/>
  <c r="BP33" i="1"/>
  <c r="BP34" i="1"/>
  <c r="BN33" i="1"/>
  <c r="BN20" i="1"/>
  <c r="BN34" i="1"/>
  <c r="BL22" i="1"/>
  <c r="BL33" i="1"/>
  <c r="BL20" i="1"/>
  <c r="BL34" i="1"/>
  <c r="BJ22" i="1"/>
  <c r="BJ33" i="1"/>
  <c r="BJ20" i="1"/>
  <c r="BJ34" i="1"/>
  <c r="BH22" i="1"/>
  <c r="BH33" i="1"/>
  <c r="BH20" i="1"/>
  <c r="BH34" i="1"/>
  <c r="BF22" i="1"/>
  <c r="BF33" i="1"/>
  <c r="BF20" i="1"/>
  <c r="BF34" i="1"/>
  <c r="BR9" i="1"/>
  <c r="BR18" i="1"/>
  <c r="BR24" i="1"/>
  <c r="BR23" i="1"/>
  <c r="BR31" i="1"/>
  <c r="BR32" i="1"/>
  <c r="BP18" i="1"/>
  <c r="BP24" i="1"/>
  <c r="BP31" i="1"/>
  <c r="BP32" i="1"/>
  <c r="BN18" i="1"/>
  <c r="BN24" i="1"/>
  <c r="BN23" i="1"/>
  <c r="BN31" i="1"/>
  <c r="BN32" i="1"/>
  <c r="BL9" i="1"/>
  <c r="BL18" i="1"/>
  <c r="BL24" i="1"/>
  <c r="BL23" i="1"/>
  <c r="BL31" i="1"/>
  <c r="BL32" i="1"/>
  <c r="BJ31" i="1"/>
  <c r="BJ32" i="1"/>
  <c r="BH9" i="1"/>
  <c r="BH18" i="1"/>
  <c r="BH24" i="1"/>
  <c r="BH23" i="1"/>
  <c r="BH31" i="1"/>
  <c r="BH32" i="1"/>
  <c r="BF9" i="1"/>
  <c r="BF18" i="1"/>
  <c r="BF24" i="1"/>
  <c r="BF23" i="1"/>
  <c r="BF31" i="1"/>
  <c r="BF32" i="1"/>
  <c r="AR12" i="1"/>
  <c r="AR18" i="1"/>
  <c r="AP12" i="1"/>
  <c r="AP18" i="1"/>
  <c r="AN23" i="1"/>
  <c r="AN16" i="1"/>
  <c r="AN12" i="1"/>
  <c r="AN18" i="1"/>
  <c r="AL23" i="1"/>
  <c r="AL16" i="1"/>
  <c r="AL12" i="1"/>
  <c r="AL18" i="1"/>
  <c r="AJ23" i="1"/>
  <c r="AJ16" i="1"/>
  <c r="AJ12" i="1"/>
  <c r="AJ18" i="1"/>
  <c r="AH23" i="1"/>
  <c r="AH16" i="1"/>
  <c r="AH12" i="1"/>
  <c r="AH18" i="1"/>
  <c r="AH8" i="1"/>
  <c r="AH21" i="1"/>
  <c r="AH22" i="1"/>
  <c r="AH24" i="1"/>
  <c r="AH11" i="1"/>
  <c r="AH13" i="1"/>
  <c r="AH17" i="1"/>
  <c r="AH14" i="1"/>
  <c r="AH20" i="1"/>
  <c r="AJ8" i="1"/>
  <c r="AJ21" i="1"/>
  <c r="AJ22" i="1"/>
  <c r="AJ24" i="1"/>
  <c r="AJ11" i="1"/>
  <c r="AJ13" i="1"/>
  <c r="AJ17" i="1"/>
  <c r="AJ14" i="1"/>
  <c r="AJ20" i="1"/>
  <c r="AL24" i="1"/>
  <c r="AL11" i="1"/>
  <c r="AL13" i="1"/>
  <c r="AL17" i="1"/>
  <c r="AL14" i="1"/>
  <c r="AL20" i="1"/>
  <c r="AN21" i="1"/>
  <c r="AN22" i="1"/>
  <c r="AN24" i="1"/>
  <c r="AP8" i="1"/>
  <c r="AP21" i="1"/>
  <c r="AP11" i="1"/>
  <c r="AP13" i="1"/>
  <c r="AP17" i="1"/>
  <c r="AP14" i="1"/>
  <c r="AP20" i="1"/>
  <c r="AR21" i="1"/>
  <c r="AR22" i="1"/>
  <c r="AR24" i="1"/>
  <c r="AT8" i="1"/>
  <c r="AT21" i="1"/>
  <c r="AT22" i="1"/>
  <c r="AT24" i="1"/>
  <c r="AT17" i="1"/>
  <c r="AT20" i="1"/>
  <c r="V16" i="1"/>
  <c r="V19" i="1"/>
  <c r="T16" i="1"/>
  <c r="T19" i="1"/>
  <c r="R16" i="1"/>
  <c r="R19" i="1"/>
  <c r="P16" i="1"/>
  <c r="P19" i="1"/>
  <c r="N19" i="1"/>
  <c r="L16" i="1"/>
  <c r="L19" i="1"/>
  <c r="J16" i="1"/>
  <c r="J19" i="1"/>
  <c r="BJ30" i="1"/>
  <c r="BP7" i="13"/>
  <c r="BJ8" i="13"/>
  <c r="BF8" i="13"/>
  <c r="AT14" i="13"/>
  <c r="AT7" i="13"/>
  <c r="AR14" i="13"/>
  <c r="AP14" i="13"/>
  <c r="AN14" i="13"/>
  <c r="AL7" i="13"/>
  <c r="AH14" i="13"/>
  <c r="AH7" i="13"/>
  <c r="AT8" i="13"/>
  <c r="AN8" i="13"/>
  <c r="V8" i="13"/>
  <c r="V10" i="13"/>
  <c r="V11" i="13"/>
  <c r="T10" i="13"/>
  <c r="T11" i="13"/>
  <c r="R10" i="13"/>
  <c r="R11" i="13"/>
  <c r="P10" i="13"/>
  <c r="P11" i="13"/>
  <c r="N10" i="13"/>
  <c r="N11" i="13"/>
  <c r="J8" i="13"/>
  <c r="J10" i="13"/>
  <c r="J11" i="13"/>
  <c r="J7" i="13"/>
  <c r="BP9" i="13"/>
  <c r="AR13" i="13"/>
  <c r="AP13" i="13"/>
  <c r="AN13" i="13"/>
  <c r="AL13" i="13"/>
  <c r="AJ13" i="13"/>
  <c r="V7" i="13"/>
  <c r="BH2" i="13"/>
  <c r="BH7" i="13" s="1"/>
  <c r="AJ2" i="13"/>
  <c r="L2" i="13"/>
  <c r="L8" i="13" s="1"/>
  <c r="BR9" i="12"/>
  <c r="BR8" i="12"/>
  <c r="BR7" i="12"/>
  <c r="BR20" i="12"/>
  <c r="BR13" i="12"/>
  <c r="BR21" i="12"/>
  <c r="BR19" i="12"/>
  <c r="BP9" i="12"/>
  <c r="BP20" i="12"/>
  <c r="BP13" i="12"/>
  <c r="BP21" i="12"/>
  <c r="BN9" i="12"/>
  <c r="BN8" i="12"/>
  <c r="BN20" i="12"/>
  <c r="BN13" i="12"/>
  <c r="BN21" i="12"/>
  <c r="BN11" i="12"/>
  <c r="BN19" i="12"/>
  <c r="BL8" i="12"/>
  <c r="BL20" i="12"/>
  <c r="BL21" i="12"/>
  <c r="BL19" i="12"/>
  <c r="BJ20" i="12"/>
  <c r="BJ13" i="12"/>
  <c r="BJ21" i="12"/>
  <c r="BJ19" i="12"/>
  <c r="BH9" i="12"/>
  <c r="BF8" i="12"/>
  <c r="BF7" i="12"/>
  <c r="BF20" i="12"/>
  <c r="BF13" i="12"/>
  <c r="BF21" i="12"/>
  <c r="BF11" i="12"/>
  <c r="BF19" i="12"/>
  <c r="AT18" i="12"/>
  <c r="AT20" i="12"/>
  <c r="AT21" i="12"/>
  <c r="AT13" i="12"/>
  <c r="AT23" i="12"/>
  <c r="AT24" i="12"/>
  <c r="AT26" i="12"/>
  <c r="AR18" i="12"/>
  <c r="AR20" i="12"/>
  <c r="AR21" i="12"/>
  <c r="AR13" i="12"/>
  <c r="AR23" i="12"/>
  <c r="AR24" i="12"/>
  <c r="AR26" i="12"/>
  <c r="AP18" i="12"/>
  <c r="AP20" i="12"/>
  <c r="AP21" i="12"/>
  <c r="AP23" i="12"/>
  <c r="AP24" i="12"/>
  <c r="AP26" i="12"/>
  <c r="AN18" i="12"/>
  <c r="AN20" i="12"/>
  <c r="AN21" i="12"/>
  <c r="AN23" i="12"/>
  <c r="AN24" i="12"/>
  <c r="AN26" i="12"/>
  <c r="AL18" i="12"/>
  <c r="AL20" i="12"/>
  <c r="AL21" i="12"/>
  <c r="AL23" i="12"/>
  <c r="AL24" i="12"/>
  <c r="AL26" i="12"/>
  <c r="AH18" i="12"/>
  <c r="AH20" i="12"/>
  <c r="AH21" i="12"/>
  <c r="AH13" i="12"/>
  <c r="AH23" i="12"/>
  <c r="AH24" i="12"/>
  <c r="AH26" i="12"/>
  <c r="BR17" i="12"/>
  <c r="BP17" i="12"/>
  <c r="BN17" i="12"/>
  <c r="BL17" i="12"/>
  <c r="BJ17" i="12"/>
  <c r="AT11" i="12"/>
  <c r="V9" i="12"/>
  <c r="T9" i="12"/>
  <c r="R9" i="12"/>
  <c r="P9" i="12"/>
  <c r="N9" i="12"/>
  <c r="BH2" i="12"/>
  <c r="BN22" i="12" s="1"/>
  <c r="AJ2" i="12"/>
  <c r="L2" i="12"/>
  <c r="L9" i="12" s="1"/>
  <c r="BR19" i="11"/>
  <c r="BR25" i="11"/>
  <c r="BR34" i="11"/>
  <c r="BR31" i="11"/>
  <c r="BR23" i="11"/>
  <c r="BR22" i="11"/>
  <c r="BR20" i="11"/>
  <c r="BR9" i="11"/>
  <c r="BR11" i="11"/>
  <c r="BR12" i="11"/>
  <c r="BR35" i="11"/>
  <c r="BR36" i="11"/>
  <c r="BR16" i="11"/>
  <c r="BP25" i="11"/>
  <c r="BP34" i="11"/>
  <c r="BP31" i="11"/>
  <c r="BP23" i="11"/>
  <c r="BP22" i="11"/>
  <c r="BP11" i="11"/>
  <c r="BP35" i="11"/>
  <c r="BP36" i="11"/>
  <c r="BN34" i="11"/>
  <c r="BN31" i="11"/>
  <c r="BN23" i="11"/>
  <c r="BN22" i="11"/>
  <c r="BN20" i="11"/>
  <c r="BN11" i="11"/>
  <c r="BN12" i="11"/>
  <c r="BN35" i="11"/>
  <c r="BN36" i="11"/>
  <c r="BL25" i="11"/>
  <c r="BL34" i="11"/>
  <c r="BL31" i="11"/>
  <c r="BL23" i="11"/>
  <c r="BL22" i="11"/>
  <c r="BL20" i="11"/>
  <c r="BL9" i="11"/>
  <c r="BL12" i="11"/>
  <c r="BL35" i="11"/>
  <c r="BL36" i="11"/>
  <c r="BJ25" i="11"/>
  <c r="BJ34" i="11"/>
  <c r="BJ31" i="11"/>
  <c r="BJ23" i="11"/>
  <c r="BJ22" i="11"/>
  <c r="BJ20" i="11"/>
  <c r="BJ9" i="11"/>
  <c r="BJ35" i="11"/>
  <c r="BJ36" i="11"/>
  <c r="BH25" i="11"/>
  <c r="BH34" i="11"/>
  <c r="BH31" i="11"/>
  <c r="BH23" i="11"/>
  <c r="BH22" i="11"/>
  <c r="BH20" i="11"/>
  <c r="BH9" i="11"/>
  <c r="BR38" i="11"/>
  <c r="BP38" i="11"/>
  <c r="BN38" i="11"/>
  <c r="BL38" i="11"/>
  <c r="BJ38" i="11"/>
  <c r="BH38" i="11"/>
  <c r="BF11" i="11"/>
  <c r="BF12" i="11"/>
  <c r="BF35" i="11"/>
  <c r="BF36" i="11"/>
  <c r="BF16" i="11"/>
  <c r="BF19" i="11"/>
  <c r="AT13" i="11"/>
  <c r="AT19" i="11"/>
  <c r="AT15" i="11"/>
  <c r="AT17" i="11"/>
  <c r="AT18" i="11"/>
  <c r="AT23" i="11"/>
  <c r="AT10" i="11"/>
  <c r="AT9" i="11"/>
  <c r="AT7" i="11"/>
  <c r="AT11" i="11"/>
  <c r="AR17" i="11"/>
  <c r="AR18" i="11"/>
  <c r="AR23" i="11"/>
  <c r="AR10" i="11"/>
  <c r="AR7" i="11"/>
  <c r="AR11" i="11"/>
  <c r="AP15" i="11"/>
  <c r="AP18" i="11"/>
  <c r="AP23" i="11"/>
  <c r="AP10" i="11"/>
  <c r="AP7" i="11"/>
  <c r="AN19" i="11"/>
  <c r="AN17" i="11"/>
  <c r="AN18" i="11"/>
  <c r="AN23" i="11"/>
  <c r="AN10" i="11"/>
  <c r="AN7" i="11"/>
  <c r="AN11" i="11"/>
  <c r="AL13" i="11"/>
  <c r="AL19" i="11"/>
  <c r="AL15" i="11"/>
  <c r="AL18" i="11"/>
  <c r="AL23" i="11"/>
  <c r="AL10" i="11"/>
  <c r="AL9" i="11"/>
  <c r="AL11" i="11"/>
  <c r="AJ19" i="11"/>
  <c r="AJ15" i="11"/>
  <c r="AJ23" i="11"/>
  <c r="AJ9" i="11"/>
  <c r="AT24" i="11"/>
  <c r="AR24" i="11"/>
  <c r="AP24" i="11"/>
  <c r="AN24" i="11"/>
  <c r="AL24" i="11"/>
  <c r="AH7" i="11"/>
  <c r="AH11" i="11"/>
  <c r="V26" i="11"/>
  <c r="V25" i="11"/>
  <c r="V14" i="11"/>
  <c r="V15" i="11"/>
  <c r="V21" i="11"/>
  <c r="V17" i="11"/>
  <c r="V18" i="11"/>
  <c r="V19" i="11"/>
  <c r="V20" i="11"/>
  <c r="V23" i="11"/>
  <c r="V24" i="11"/>
  <c r="T26" i="11"/>
  <c r="T25" i="11"/>
  <c r="T14" i="11"/>
  <c r="T15" i="11"/>
  <c r="T21" i="11"/>
  <c r="T17" i="11"/>
  <c r="T18" i="11"/>
  <c r="T7" i="11"/>
  <c r="T19" i="11"/>
  <c r="T20" i="11"/>
  <c r="T23" i="11"/>
  <c r="T24" i="11"/>
  <c r="R26" i="11"/>
  <c r="R25" i="11"/>
  <c r="R14" i="11"/>
  <c r="R15" i="11"/>
  <c r="R21" i="11"/>
  <c r="R17" i="11"/>
  <c r="R18" i="11"/>
  <c r="R19" i="11"/>
  <c r="R20" i="11"/>
  <c r="R23" i="11"/>
  <c r="R24" i="11"/>
  <c r="P26" i="11"/>
  <c r="P25" i="11"/>
  <c r="P14" i="11"/>
  <c r="P15" i="11"/>
  <c r="P21" i="11"/>
  <c r="P17" i="11"/>
  <c r="P18" i="11"/>
  <c r="P19" i="11"/>
  <c r="P20" i="11"/>
  <c r="P23" i="11"/>
  <c r="P24" i="11"/>
  <c r="N26" i="11"/>
  <c r="N25" i="11"/>
  <c r="N14" i="11"/>
  <c r="N15" i="11"/>
  <c r="N21" i="11"/>
  <c r="N17" i="11"/>
  <c r="N18" i="11"/>
  <c r="N7" i="11"/>
  <c r="N19" i="11"/>
  <c r="N20" i="11"/>
  <c r="N23" i="11"/>
  <c r="N24" i="11"/>
  <c r="L26" i="11"/>
  <c r="L25" i="11"/>
  <c r="L21" i="11"/>
  <c r="L17" i="11"/>
  <c r="L18" i="11"/>
  <c r="V11" i="11"/>
  <c r="T11" i="11"/>
  <c r="R11" i="11"/>
  <c r="P11" i="11"/>
  <c r="N11" i="11"/>
  <c r="J19" i="11"/>
  <c r="J13" i="11"/>
  <c r="J20" i="11"/>
  <c r="J23" i="11"/>
  <c r="J24" i="11"/>
  <c r="BH2" i="11"/>
  <c r="AJ2" i="11"/>
  <c r="AH23" i="11" s="1"/>
  <c r="L2" i="11"/>
  <c r="L23" i="11" s="1"/>
  <c r="BR7" i="6"/>
  <c r="BP7" i="6"/>
  <c r="BN7" i="6"/>
  <c r="AT8" i="6"/>
  <c r="AR8" i="6"/>
  <c r="AP8" i="6"/>
  <c r="AN8" i="6"/>
  <c r="AL8" i="6"/>
  <c r="AJ8" i="6"/>
  <c r="AH8" i="6"/>
  <c r="V7" i="6"/>
  <c r="T7" i="6"/>
  <c r="R7" i="6"/>
  <c r="P7" i="6"/>
  <c r="L7" i="6"/>
  <c r="J7" i="6"/>
  <c r="BH2" i="6"/>
  <c r="AJ2" i="6"/>
  <c r="L2" i="6"/>
  <c r="AV10" i="3" l="1"/>
  <c r="AV22" i="2"/>
  <c r="X9" i="6"/>
  <c r="BT37" i="8"/>
  <c r="AV24" i="9"/>
  <c r="BT28" i="9"/>
  <c r="AV21" i="2"/>
  <c r="V16" i="11"/>
  <c r="W16" i="11" s="1"/>
  <c r="F16" i="11" s="1"/>
  <c r="AV23" i="11"/>
  <c r="BT32" i="1"/>
  <c r="BR10" i="13"/>
  <c r="BP8" i="11"/>
  <c r="BR30" i="11"/>
  <c r="BR39" i="11"/>
  <c r="AR14" i="12"/>
  <c r="AT10" i="12"/>
  <c r="AT17" i="12"/>
  <c r="BT31" i="1"/>
  <c r="BT34" i="8"/>
  <c r="X16" i="9"/>
  <c r="BT30" i="9"/>
  <c r="X11" i="10"/>
  <c r="V10" i="12"/>
  <c r="AT7" i="12"/>
  <c r="BR10" i="11"/>
  <c r="AV8" i="6"/>
  <c r="BS24" i="2"/>
  <c r="BB24" i="2" s="1"/>
  <c r="BT24" i="2"/>
  <c r="AV13" i="3"/>
  <c r="BT35" i="8"/>
  <c r="BT31" i="9"/>
  <c r="V13" i="11"/>
  <c r="BR11" i="12"/>
  <c r="AP16" i="13"/>
  <c r="AV16" i="13" s="1"/>
  <c r="AT18" i="13"/>
  <c r="AT9" i="13"/>
  <c r="AT13" i="13"/>
  <c r="BR8" i="13"/>
  <c r="AV43" i="8"/>
  <c r="X15" i="9"/>
  <c r="BT29" i="9"/>
  <c r="X12" i="12"/>
  <c r="BT20" i="2"/>
  <c r="BT25" i="2"/>
  <c r="BT36" i="8"/>
  <c r="X23" i="11"/>
  <c r="BR7" i="13"/>
  <c r="X8" i="3"/>
  <c r="X12" i="5"/>
  <c r="AV42" i="8"/>
  <c r="V8" i="11"/>
  <c r="BR9" i="13"/>
  <c r="BT22" i="2"/>
  <c r="BT12" i="6"/>
  <c r="BT39" i="8"/>
  <c r="V13" i="12"/>
  <c r="BR10" i="12"/>
  <c r="AV26" i="11"/>
  <c r="BS15" i="13"/>
  <c r="BB15" i="13" s="1"/>
  <c r="BT15" i="13"/>
  <c r="BT34" i="1"/>
  <c r="BS23" i="2"/>
  <c r="BB23" i="2" s="1"/>
  <c r="BT23" i="2"/>
  <c r="V9" i="11"/>
  <c r="BN8" i="6"/>
  <c r="AT7" i="6"/>
  <c r="V7" i="11"/>
  <c r="AT8" i="12"/>
  <c r="AT10" i="13"/>
  <c r="W19" i="1"/>
  <c r="BS33" i="1"/>
  <c r="BB33" i="1" s="1"/>
  <c r="BT33" i="1"/>
  <c r="BS21" i="2"/>
  <c r="BB21" i="2" s="1"/>
  <c r="BT21" i="2"/>
  <c r="BT38" i="8"/>
  <c r="AV25" i="9"/>
  <c r="AT16" i="12"/>
  <c r="BT22" i="12"/>
  <c r="X27" i="11"/>
  <c r="W27" i="11"/>
  <c r="F27" i="11" s="1"/>
  <c r="AU23" i="11"/>
  <c r="AD23" i="11" s="1"/>
  <c r="AU26" i="11"/>
  <c r="AD26" i="11" s="1"/>
  <c r="W23" i="11"/>
  <c r="F23" i="11" s="1"/>
  <c r="R8" i="11"/>
  <c r="R7" i="11"/>
  <c r="BN25" i="11"/>
  <c r="BP19" i="11"/>
  <c r="P7" i="11"/>
  <c r="BJ16" i="11"/>
  <c r="AP13" i="11"/>
  <c r="AR15" i="11"/>
  <c r="N13" i="11"/>
  <c r="T8" i="11"/>
  <c r="AR19" i="11"/>
  <c r="R13" i="11"/>
  <c r="BP20" i="11"/>
  <c r="J21" i="11"/>
  <c r="AP9" i="11"/>
  <c r="AR9" i="11"/>
  <c r="BN19" i="11"/>
  <c r="AU16" i="13"/>
  <c r="AD16" i="13" s="1"/>
  <c r="BJ9" i="13"/>
  <c r="BN7" i="13"/>
  <c r="BN9" i="13"/>
  <c r="BP8" i="13"/>
  <c r="BH9" i="13"/>
  <c r="BS22" i="12"/>
  <c r="BB22" i="12" s="1"/>
  <c r="W12" i="12"/>
  <c r="F12" i="12" s="1"/>
  <c r="BP11" i="12"/>
  <c r="BP19" i="12"/>
  <c r="BP8" i="12"/>
  <c r="AP13" i="12"/>
  <c r="AP11" i="12"/>
  <c r="W11" i="10"/>
  <c r="F11" i="10" s="1"/>
  <c r="BS28" i="9"/>
  <c r="BB28" i="9" s="1"/>
  <c r="BS31" i="9"/>
  <c r="BB31" i="9" s="1"/>
  <c r="BS30" i="9"/>
  <c r="BB30" i="9" s="1"/>
  <c r="BS29" i="9"/>
  <c r="BB29" i="9" s="1"/>
  <c r="AU25" i="9"/>
  <c r="AD25" i="9" s="1"/>
  <c r="AU24" i="9"/>
  <c r="AD24" i="9" s="1"/>
  <c r="W16" i="9"/>
  <c r="F16" i="9" s="1"/>
  <c r="W15" i="9"/>
  <c r="F15" i="9" s="1"/>
  <c r="BS39" i="8"/>
  <c r="BB39" i="8" s="1"/>
  <c r="BS38" i="8"/>
  <c r="BB38" i="8" s="1"/>
  <c r="BS37" i="8"/>
  <c r="BB37" i="8" s="1"/>
  <c r="BS35" i="8"/>
  <c r="BB35" i="8" s="1"/>
  <c r="BS36" i="8"/>
  <c r="BB36" i="8" s="1"/>
  <c r="BS34" i="8"/>
  <c r="BB34" i="8" s="1"/>
  <c r="AU43" i="8"/>
  <c r="AD43" i="8" s="1"/>
  <c r="AU42" i="8"/>
  <c r="AD42" i="8" s="1"/>
  <c r="W23" i="8"/>
  <c r="F23" i="8" s="1"/>
  <c r="BS12" i="6"/>
  <c r="BB12" i="6" s="1"/>
  <c r="W8" i="6"/>
  <c r="F8" i="6" s="1"/>
  <c r="W9" i="6"/>
  <c r="F9" i="6" s="1"/>
  <c r="AU8" i="6"/>
  <c r="AD8" i="6" s="1"/>
  <c r="BF7" i="6"/>
  <c r="W12" i="5"/>
  <c r="F12" i="5" s="1"/>
  <c r="AU10" i="3"/>
  <c r="AD10" i="3" s="1"/>
  <c r="AU13" i="3"/>
  <c r="AD13" i="3" s="1"/>
  <c r="W8" i="3"/>
  <c r="F8" i="3" s="1"/>
  <c r="BS20" i="2"/>
  <c r="BB20" i="2" s="1"/>
  <c r="BS25" i="2"/>
  <c r="BB25" i="2" s="1"/>
  <c r="BS22" i="2"/>
  <c r="BB22" i="2" s="1"/>
  <c r="AU21" i="2"/>
  <c r="AD21" i="2" s="1"/>
  <c r="AU22" i="2"/>
  <c r="AD22" i="2" s="1"/>
  <c r="BS32" i="1"/>
  <c r="BB32" i="1" s="1"/>
  <c r="BS31" i="1"/>
  <c r="BB31" i="1" s="1"/>
  <c r="BS34" i="1"/>
  <c r="BB34" i="1" s="1"/>
  <c r="BJ10" i="6"/>
  <c r="BT10" i="6" s="1"/>
  <c r="BP9" i="6"/>
  <c r="AP9" i="12"/>
  <c r="AR7" i="12"/>
  <c r="BP15" i="12"/>
  <c r="BS15" i="12" s="1"/>
  <c r="BB15" i="12" s="1"/>
  <c r="AP12" i="11"/>
  <c r="AR22" i="11"/>
  <c r="AU22" i="11" s="1"/>
  <c r="AD22" i="11" s="1"/>
  <c r="BP14" i="11"/>
  <c r="AJ8" i="13"/>
  <c r="AR9" i="13"/>
  <c r="AR12" i="13"/>
  <c r="AR15" i="13"/>
  <c r="AP12" i="13"/>
  <c r="AP19" i="13"/>
  <c r="P8" i="13"/>
  <c r="AR7" i="13"/>
  <c r="P8" i="11"/>
  <c r="AR13" i="11"/>
  <c r="BN9" i="11"/>
  <c r="BP16" i="11"/>
  <c r="BJ9" i="12"/>
  <c r="T14" i="12"/>
  <c r="W14" i="12" s="1"/>
  <c r="F14" i="12" s="1"/>
  <c r="AN12" i="12"/>
  <c r="T9" i="13"/>
  <c r="W9" i="13" s="1"/>
  <c r="F9" i="13" s="1"/>
  <c r="P10" i="11"/>
  <c r="R10" i="11"/>
  <c r="AR21" i="11"/>
  <c r="AU21" i="11" s="1"/>
  <c r="AD21" i="11" s="1"/>
  <c r="BP26" i="11"/>
  <c r="R7" i="13"/>
  <c r="BN9" i="6"/>
  <c r="BP8" i="6"/>
  <c r="T13" i="12"/>
  <c r="W13" i="12" s="1"/>
  <c r="F13" i="12" s="1"/>
  <c r="N10" i="11"/>
  <c r="P9" i="11"/>
  <c r="R9" i="11"/>
  <c r="T9" i="11"/>
  <c r="BP24" i="11"/>
  <c r="BH7" i="6"/>
  <c r="T13" i="11"/>
  <c r="AR10" i="12"/>
  <c r="AR22" i="12"/>
  <c r="AP10" i="12"/>
  <c r="AP25" i="12"/>
  <c r="AR11" i="12"/>
  <c r="T7" i="13"/>
  <c r="R8" i="13"/>
  <c r="AP10" i="13"/>
  <c r="R11" i="12"/>
  <c r="AP11" i="13"/>
  <c r="N9" i="11"/>
  <c r="BJ32" i="11"/>
  <c r="BS32" i="11" s="1"/>
  <c r="BB32" i="11" s="1"/>
  <c r="J18" i="11"/>
  <c r="AP17" i="11"/>
  <c r="BN16" i="11"/>
  <c r="BP12" i="11"/>
  <c r="BF17" i="12"/>
  <c r="BP18" i="12"/>
  <c r="AP8" i="12"/>
  <c r="AR8" i="12"/>
  <c r="BN7" i="12"/>
  <c r="BP7" i="12"/>
  <c r="AP8" i="13"/>
  <c r="AN7" i="13"/>
  <c r="R10" i="12"/>
  <c r="AP19" i="12"/>
  <c r="AR16" i="12"/>
  <c r="BJ13" i="13"/>
  <c r="BS13" i="13" s="1"/>
  <c r="BB13" i="13" s="1"/>
  <c r="BN14" i="13"/>
  <c r="BS14" i="13" s="1"/>
  <c r="BB14" i="13" s="1"/>
  <c r="BP10" i="13"/>
  <c r="AR14" i="11"/>
  <c r="BN10" i="11"/>
  <c r="BP10" i="11"/>
  <c r="T7" i="12"/>
  <c r="AP16" i="12"/>
  <c r="AR12" i="12"/>
  <c r="BJ12" i="13"/>
  <c r="BS12" i="13" s="1"/>
  <c r="BB12" i="13" s="1"/>
  <c r="BN11" i="13"/>
  <c r="BS11" i="13" s="1"/>
  <c r="BB11" i="13" s="1"/>
  <c r="AN7" i="6"/>
  <c r="AP7" i="6"/>
  <c r="AR7" i="6"/>
  <c r="AR10" i="13"/>
  <c r="BH35" i="11"/>
  <c r="BT35" i="11" s="1"/>
  <c r="BP37" i="11"/>
  <c r="BP28" i="11"/>
  <c r="BP29" i="11"/>
  <c r="BP30" i="11"/>
  <c r="BP27" i="11"/>
  <c r="BP15" i="11"/>
  <c r="BP18" i="11"/>
  <c r="BP21" i="11"/>
  <c r="BN18" i="11"/>
  <c r="BN15" i="11"/>
  <c r="AP11" i="11"/>
  <c r="AP19" i="11"/>
  <c r="BP9" i="11"/>
  <c r="BL9" i="12"/>
  <c r="T8" i="13"/>
  <c r="AR8" i="13"/>
  <c r="AP7" i="13"/>
  <c r="BN8" i="13"/>
  <c r="AP12" i="12"/>
  <c r="BP16" i="12"/>
  <c r="BS16" i="12" s="1"/>
  <c r="BB16" i="12" s="1"/>
  <c r="BN7" i="11"/>
  <c r="BP7" i="11"/>
  <c r="BN14" i="11"/>
  <c r="BJ9" i="6"/>
  <c r="AL16" i="12"/>
  <c r="AR9" i="12"/>
  <c r="BP10" i="12"/>
  <c r="BS10" i="12" s="1"/>
  <c r="BB10" i="12" s="1"/>
  <c r="AP20" i="11"/>
  <c r="AU20" i="11" s="1"/>
  <c r="AD20" i="11" s="1"/>
  <c r="AR8" i="11"/>
  <c r="BP13" i="11"/>
  <c r="BN26" i="11"/>
  <c r="X19" i="1"/>
  <c r="AJ11" i="12"/>
  <c r="AN10" i="12"/>
  <c r="J8" i="11"/>
  <c r="AH18" i="11"/>
  <c r="AJ10" i="11"/>
  <c r="AN13" i="11"/>
  <c r="BH12" i="11"/>
  <c r="BJ19" i="11"/>
  <c r="BH13" i="12"/>
  <c r="BT13" i="12" s="1"/>
  <c r="BJ8" i="12"/>
  <c r="AL14" i="13"/>
  <c r="BJ11" i="6"/>
  <c r="BS11" i="6" s="1"/>
  <c r="BB11" i="6" s="1"/>
  <c r="P10" i="12"/>
  <c r="AL19" i="12"/>
  <c r="AN16" i="12"/>
  <c r="N12" i="11"/>
  <c r="W12" i="11" s="1"/>
  <c r="F12" i="11" s="1"/>
  <c r="AL14" i="11"/>
  <c r="AU14" i="11" s="1"/>
  <c r="AD14" i="11" s="1"/>
  <c r="BJ33" i="11"/>
  <c r="BS33" i="11" s="1"/>
  <c r="BB33" i="11" s="1"/>
  <c r="BJ26" i="11"/>
  <c r="AL12" i="12"/>
  <c r="BJ7" i="6"/>
  <c r="J15" i="11"/>
  <c r="L15" i="11"/>
  <c r="N8" i="11"/>
  <c r="AL17" i="11"/>
  <c r="AN11" i="12"/>
  <c r="AH8" i="12"/>
  <c r="BJ11" i="12"/>
  <c r="BL11" i="12"/>
  <c r="BL9" i="13"/>
  <c r="L11" i="13"/>
  <c r="X11" i="13" s="1"/>
  <c r="AL10" i="13"/>
  <c r="BJ7" i="13"/>
  <c r="BJ8" i="6"/>
  <c r="N11" i="12"/>
  <c r="AL15" i="12"/>
  <c r="AU15" i="12" s="1"/>
  <c r="AD15" i="12" s="1"/>
  <c r="AN9" i="12"/>
  <c r="AL8" i="11"/>
  <c r="BJ17" i="11"/>
  <c r="BL17" i="11"/>
  <c r="AL25" i="11"/>
  <c r="AU25" i="11" s="1"/>
  <c r="AD25" i="11" s="1"/>
  <c r="AL16" i="11"/>
  <c r="AU16" i="11" s="1"/>
  <c r="AD16" i="11" s="1"/>
  <c r="BL7" i="6"/>
  <c r="J25" i="11"/>
  <c r="L24" i="11"/>
  <c r="W24" i="11" s="1"/>
  <c r="F24" i="11" s="1"/>
  <c r="BJ12" i="11"/>
  <c r="J9" i="12"/>
  <c r="AJ26" i="12"/>
  <c r="AU26" i="12" s="1"/>
  <c r="AD26" i="12" s="1"/>
  <c r="AL8" i="13"/>
  <c r="BL8" i="13"/>
  <c r="N10" i="12"/>
  <c r="AL9" i="12"/>
  <c r="AN7" i="12"/>
  <c r="BJ23" i="12"/>
  <c r="BS23" i="12" s="1"/>
  <c r="BB23" i="12" s="1"/>
  <c r="BL14" i="12"/>
  <c r="BJ10" i="11"/>
  <c r="BL10" i="11"/>
  <c r="AL11" i="12"/>
  <c r="BJ24" i="11"/>
  <c r="BS24" i="11" s="1"/>
  <c r="BB24" i="11" s="1"/>
  <c r="N7" i="6"/>
  <c r="W7" i="6" s="1"/>
  <c r="F7" i="6" s="1"/>
  <c r="J26" i="11"/>
  <c r="L20" i="11"/>
  <c r="W20" i="11" s="1"/>
  <c r="F20" i="11" s="1"/>
  <c r="BJ11" i="11"/>
  <c r="BL19" i="11"/>
  <c r="AJ24" i="12"/>
  <c r="AU24" i="12" s="1"/>
  <c r="AD24" i="12" s="1"/>
  <c r="BL13" i="12"/>
  <c r="L7" i="13"/>
  <c r="W7" i="13" s="1"/>
  <c r="F7" i="13" s="1"/>
  <c r="AN10" i="13"/>
  <c r="BL7" i="13"/>
  <c r="P7" i="12"/>
  <c r="AL7" i="12"/>
  <c r="BJ14" i="12"/>
  <c r="BL12" i="12"/>
  <c r="AL20" i="13"/>
  <c r="AU20" i="13" s="1"/>
  <c r="AD20" i="13" s="1"/>
  <c r="BJ8" i="11"/>
  <c r="BL8" i="11"/>
  <c r="AJ24" i="11"/>
  <c r="AJ18" i="11"/>
  <c r="AL13" i="12"/>
  <c r="N8" i="12"/>
  <c r="W8" i="12" s="1"/>
  <c r="F8" i="12" s="1"/>
  <c r="L11" i="11"/>
  <c r="L19" i="11"/>
  <c r="W19" i="11" s="1"/>
  <c r="F19" i="11" s="1"/>
  <c r="AH9" i="11"/>
  <c r="AL7" i="11"/>
  <c r="AN15" i="11"/>
  <c r="BF20" i="11"/>
  <c r="BH16" i="11"/>
  <c r="BL16" i="11"/>
  <c r="AJ13" i="12"/>
  <c r="AL8" i="12"/>
  <c r="AN8" i="12"/>
  <c r="BH19" i="12"/>
  <c r="N7" i="13"/>
  <c r="N8" i="13"/>
  <c r="AN14" i="12"/>
  <c r="AU14" i="12" s="1"/>
  <c r="AD14" i="12" s="1"/>
  <c r="BJ12" i="12"/>
  <c r="AL17" i="13"/>
  <c r="AU17" i="13" s="1"/>
  <c r="AD17" i="13" s="1"/>
  <c r="BL10" i="13"/>
  <c r="BJ7" i="11"/>
  <c r="BL7" i="11"/>
  <c r="BL14" i="11"/>
  <c r="AN9" i="11"/>
  <c r="BL11" i="11"/>
  <c r="AN13" i="12"/>
  <c r="L8" i="11"/>
  <c r="P13" i="11"/>
  <c r="AH10" i="11"/>
  <c r="BF38" i="11"/>
  <c r="BF25" i="11"/>
  <c r="BH36" i="11"/>
  <c r="BS36" i="11" s="1"/>
  <c r="BB36" i="11" s="1"/>
  <c r="BH11" i="12"/>
  <c r="BJ7" i="12"/>
  <c r="BL7" i="12"/>
  <c r="P7" i="13"/>
  <c r="P11" i="12"/>
  <c r="AL11" i="13"/>
  <c r="P22" i="11"/>
  <c r="W22" i="11" s="1"/>
  <c r="F22" i="11" s="1"/>
  <c r="AL12" i="11"/>
  <c r="AU12" i="11" s="1"/>
  <c r="AD12" i="11" s="1"/>
  <c r="BJ13" i="11"/>
  <c r="BT13" i="11" s="1"/>
  <c r="J17" i="11"/>
  <c r="L13" i="11"/>
  <c r="L14" i="11"/>
  <c r="AH17" i="11"/>
  <c r="AJ17" i="11"/>
  <c r="BF22" i="11"/>
  <c r="BH11" i="11"/>
  <c r="AJ21" i="12"/>
  <c r="AU21" i="12" s="1"/>
  <c r="AD21" i="12" s="1"/>
  <c r="BH20" i="12"/>
  <c r="BS20" i="12" s="1"/>
  <c r="BB20" i="12" s="1"/>
  <c r="AJ7" i="13"/>
  <c r="AH24" i="11"/>
  <c r="AH15" i="11"/>
  <c r="BF23" i="11"/>
  <c r="AJ20" i="12"/>
  <c r="AU20" i="12" s="1"/>
  <c r="AD20" i="12" s="1"/>
  <c r="BH7" i="12"/>
  <c r="AH19" i="11"/>
  <c r="AJ11" i="11"/>
  <c r="BF31" i="11"/>
  <c r="AJ18" i="12"/>
  <c r="AU18" i="12" s="1"/>
  <c r="AD18" i="12" s="1"/>
  <c r="BH8" i="12"/>
  <c r="J14" i="11"/>
  <c r="L7" i="11"/>
  <c r="AH13" i="11"/>
  <c r="AJ7" i="11"/>
  <c r="AJ13" i="11"/>
  <c r="BF34" i="11"/>
  <c r="BH19" i="11"/>
  <c r="AJ8" i="12"/>
  <c r="BF9" i="12"/>
  <c r="AH10" i="13"/>
  <c r="J7" i="11"/>
  <c r="J11" i="11"/>
  <c r="BF9" i="11"/>
  <c r="AJ23" i="12"/>
  <c r="AU23" i="12" s="1"/>
  <c r="AD23" i="12" s="1"/>
  <c r="BH21" i="12"/>
  <c r="BS21" i="12" s="1"/>
  <c r="BB21" i="12" s="1"/>
  <c r="BF9" i="13"/>
  <c r="L10" i="13"/>
  <c r="W10" i="13" s="1"/>
  <c r="F10" i="13" s="1"/>
  <c r="AH8" i="13"/>
  <c r="AJ14" i="13"/>
  <c r="BF7" i="13"/>
  <c r="AH13" i="13"/>
  <c r="AJ10" i="13"/>
  <c r="BH8" i="13"/>
  <c r="BH17" i="12"/>
  <c r="AH11" i="12"/>
  <c r="BR13" i="5"/>
  <c r="BR8" i="5"/>
  <c r="BR15" i="5"/>
  <c r="BR24" i="5"/>
  <c r="BR25" i="5"/>
  <c r="BR21" i="5"/>
  <c r="BR10" i="5"/>
  <c r="BR16" i="5"/>
  <c r="BR23" i="5"/>
  <c r="BP8" i="5"/>
  <c r="BP24" i="5"/>
  <c r="BP25" i="5"/>
  <c r="BP9" i="5"/>
  <c r="BP21" i="5"/>
  <c r="BP16" i="5"/>
  <c r="BP23" i="5"/>
  <c r="BN13" i="5"/>
  <c r="BN8" i="5"/>
  <c r="BN24" i="5"/>
  <c r="BN25" i="5"/>
  <c r="BN21" i="5"/>
  <c r="BN16" i="5"/>
  <c r="BN23" i="5"/>
  <c r="BL8" i="5"/>
  <c r="BL24" i="5"/>
  <c r="BL25" i="5"/>
  <c r="BL21" i="5"/>
  <c r="BL16" i="5"/>
  <c r="BL23" i="5"/>
  <c r="BJ8" i="5"/>
  <c r="BJ24" i="5"/>
  <c r="BJ25" i="5"/>
  <c r="BJ21" i="5"/>
  <c r="BJ23" i="5"/>
  <c r="BH13" i="5"/>
  <c r="BH24" i="5"/>
  <c r="BH25" i="5"/>
  <c r="BF9" i="5"/>
  <c r="BF21" i="5"/>
  <c r="BF10" i="5"/>
  <c r="BF16" i="5"/>
  <c r="BF23" i="5"/>
  <c r="BR14" i="5"/>
  <c r="BP14" i="5"/>
  <c r="BN14" i="5"/>
  <c r="BL14" i="5"/>
  <c r="AT12" i="5"/>
  <c r="AT18" i="5"/>
  <c r="AR12" i="5"/>
  <c r="AR9" i="5"/>
  <c r="AR18" i="5"/>
  <c r="AP18" i="5"/>
  <c r="AN12" i="5"/>
  <c r="AN8" i="5"/>
  <c r="AN16" i="5"/>
  <c r="AN18" i="5"/>
  <c r="AL18" i="5"/>
  <c r="AR10" i="5"/>
  <c r="AN10" i="5"/>
  <c r="AH12" i="5"/>
  <c r="AH8" i="5"/>
  <c r="AH9" i="5"/>
  <c r="AH16" i="5"/>
  <c r="AH18" i="5"/>
  <c r="V7" i="5"/>
  <c r="T7" i="5"/>
  <c r="R7" i="5"/>
  <c r="P7" i="5"/>
  <c r="N7" i="5"/>
  <c r="N9" i="5"/>
  <c r="V11" i="5"/>
  <c r="T11" i="5"/>
  <c r="R11" i="5"/>
  <c r="P11" i="5"/>
  <c r="N11" i="5"/>
  <c r="BR8" i="4"/>
  <c r="BR18" i="4"/>
  <c r="BR9" i="4"/>
  <c r="BR11" i="4"/>
  <c r="BR20" i="4"/>
  <c r="BR13" i="4"/>
  <c r="BR12" i="4"/>
  <c r="BR26" i="4"/>
  <c r="BR27" i="4"/>
  <c r="BR23" i="4"/>
  <c r="BP18" i="4"/>
  <c r="BP9" i="4"/>
  <c r="BP20" i="4"/>
  <c r="BP13" i="4"/>
  <c r="BP26" i="4"/>
  <c r="BP27" i="4"/>
  <c r="BP14" i="4"/>
  <c r="BN7" i="4"/>
  <c r="BN9" i="4"/>
  <c r="BN11" i="4"/>
  <c r="BN20" i="4"/>
  <c r="BN26" i="4"/>
  <c r="BN27" i="4"/>
  <c r="BN23" i="4"/>
  <c r="BL8" i="4"/>
  <c r="BL18" i="4"/>
  <c r="BL11" i="4"/>
  <c r="BL20" i="4"/>
  <c r="BL13" i="4"/>
  <c r="BL26" i="4"/>
  <c r="BL27" i="4"/>
  <c r="BL14" i="4"/>
  <c r="BL23" i="4"/>
  <c r="BJ8" i="4"/>
  <c r="BJ18" i="4"/>
  <c r="BJ9" i="4"/>
  <c r="BJ20" i="4"/>
  <c r="BJ26" i="4"/>
  <c r="BJ27" i="4"/>
  <c r="BJ14" i="4"/>
  <c r="BH9" i="4"/>
  <c r="BH11" i="4"/>
  <c r="BH20" i="4"/>
  <c r="BH12" i="4"/>
  <c r="BH27" i="4"/>
  <c r="BH14" i="4"/>
  <c r="BH23" i="4"/>
  <c r="BF26" i="4"/>
  <c r="BF23" i="4"/>
  <c r="BR10" i="4"/>
  <c r="BL10" i="4"/>
  <c r="AT9" i="4"/>
  <c r="AT12" i="4"/>
  <c r="AT10" i="4"/>
  <c r="AT14" i="4"/>
  <c r="AT11" i="4"/>
  <c r="AT16" i="4"/>
  <c r="AR9" i="4"/>
  <c r="AR12" i="4"/>
  <c r="AR10" i="4"/>
  <c r="AR14" i="4"/>
  <c r="AR11" i="4"/>
  <c r="AR16" i="4"/>
  <c r="AP9" i="4"/>
  <c r="AP12" i="4"/>
  <c r="AP10" i="4"/>
  <c r="AP14" i="4"/>
  <c r="AP11" i="4"/>
  <c r="AP16" i="4"/>
  <c r="AN9" i="4"/>
  <c r="AN12" i="4"/>
  <c r="AN10" i="4"/>
  <c r="AN14" i="4"/>
  <c r="AN11" i="4"/>
  <c r="AN16" i="4"/>
  <c r="AL9" i="4"/>
  <c r="AL10" i="4"/>
  <c r="AL14" i="4"/>
  <c r="AL16" i="4"/>
  <c r="AH16" i="4"/>
  <c r="AT8" i="4"/>
  <c r="AR8" i="4"/>
  <c r="AP8" i="4"/>
  <c r="AN8" i="4"/>
  <c r="AL8" i="4"/>
  <c r="V7" i="4"/>
  <c r="V12" i="4"/>
  <c r="V14" i="4"/>
  <c r="V10" i="4"/>
  <c r="V9" i="4"/>
  <c r="V15" i="4"/>
  <c r="T12" i="4"/>
  <c r="T14" i="4"/>
  <c r="T10" i="4"/>
  <c r="T9" i="4"/>
  <c r="T15" i="4"/>
  <c r="R12" i="4"/>
  <c r="R14" i="4"/>
  <c r="R15" i="4"/>
  <c r="P12" i="4"/>
  <c r="P14" i="4"/>
  <c r="P10" i="4"/>
  <c r="P9" i="4"/>
  <c r="P15" i="4"/>
  <c r="N12" i="4"/>
  <c r="N14" i="4"/>
  <c r="N10" i="4"/>
  <c r="N9" i="4"/>
  <c r="N15" i="4"/>
  <c r="J7" i="4"/>
  <c r="J12" i="4"/>
  <c r="J14" i="4"/>
  <c r="J10" i="4"/>
  <c r="J9" i="4"/>
  <c r="J15" i="4"/>
  <c r="V8" i="4"/>
  <c r="R8" i="4"/>
  <c r="P8" i="4"/>
  <c r="BH2" i="5"/>
  <c r="AJ2" i="5"/>
  <c r="AT16" i="5" s="1"/>
  <c r="L2" i="5"/>
  <c r="BR9" i="5" s="1"/>
  <c r="BH2" i="4"/>
  <c r="AJ2" i="4"/>
  <c r="L2" i="4"/>
  <c r="BP12" i="4" s="1"/>
  <c r="V10" i="10"/>
  <c r="V9" i="10"/>
  <c r="V12" i="10"/>
  <c r="V8" i="10"/>
  <c r="T10" i="10"/>
  <c r="T9" i="10"/>
  <c r="T12" i="10"/>
  <c r="T8" i="10"/>
  <c r="R10" i="10"/>
  <c r="R9" i="10"/>
  <c r="R12" i="10"/>
  <c r="R8" i="10"/>
  <c r="P10" i="10"/>
  <c r="P12" i="10"/>
  <c r="P8" i="10"/>
  <c r="N10" i="10"/>
  <c r="N9" i="10"/>
  <c r="N12" i="10"/>
  <c r="L10" i="10"/>
  <c r="L9" i="10"/>
  <c r="L12" i="10"/>
  <c r="L8" i="10"/>
  <c r="J10" i="10"/>
  <c r="J9" i="10"/>
  <c r="J12" i="10"/>
  <c r="J8" i="10"/>
  <c r="AH11" i="10"/>
  <c r="AH7" i="10"/>
  <c r="AH10" i="10"/>
  <c r="AH12" i="10"/>
  <c r="AJ11" i="10"/>
  <c r="AJ10" i="10"/>
  <c r="AJ12" i="10"/>
  <c r="AL11" i="10"/>
  <c r="AL7" i="10"/>
  <c r="AL10" i="10"/>
  <c r="AL12" i="10"/>
  <c r="AN11" i="10"/>
  <c r="AN7" i="10"/>
  <c r="AN10" i="10"/>
  <c r="AN12" i="10"/>
  <c r="AP11" i="10"/>
  <c r="AP7" i="10"/>
  <c r="AP10" i="10"/>
  <c r="AP12" i="10"/>
  <c r="AR11" i="10"/>
  <c r="AR7" i="10"/>
  <c r="AR10" i="10"/>
  <c r="AR12" i="10"/>
  <c r="AT11" i="10"/>
  <c r="AT7" i="10"/>
  <c r="AT10" i="10"/>
  <c r="AT12" i="10"/>
  <c r="BR12" i="10"/>
  <c r="BR13" i="10"/>
  <c r="BP12" i="10"/>
  <c r="BP13" i="10"/>
  <c r="BN12" i="10"/>
  <c r="BN13" i="10"/>
  <c r="BL10" i="10"/>
  <c r="BL8" i="10"/>
  <c r="BL12" i="10"/>
  <c r="BL13" i="10"/>
  <c r="BJ13" i="10"/>
  <c r="BJ10" i="10"/>
  <c r="BJ8" i="10"/>
  <c r="BJ12" i="10"/>
  <c r="BH10" i="10"/>
  <c r="BH8" i="10"/>
  <c r="BH12" i="10"/>
  <c r="BH13" i="10"/>
  <c r="BF10" i="10"/>
  <c r="BF8" i="10"/>
  <c r="BF12" i="10"/>
  <c r="BF13" i="10"/>
  <c r="BR9" i="10"/>
  <c r="BN9" i="10"/>
  <c r="BL9" i="10"/>
  <c r="BH9" i="10"/>
  <c r="AT8" i="10"/>
  <c r="AR8" i="10"/>
  <c r="AP8" i="10"/>
  <c r="AN8" i="10"/>
  <c r="V7" i="10"/>
  <c r="T7" i="10"/>
  <c r="R7" i="10"/>
  <c r="P7" i="10"/>
  <c r="N7" i="10"/>
  <c r="BJ2" i="10"/>
  <c r="BR10" i="10" s="1"/>
  <c r="AL2" i="10"/>
  <c r="N2" i="10"/>
  <c r="J7" i="10" s="1"/>
  <c r="BR24" i="9"/>
  <c r="BR25" i="9"/>
  <c r="BR26" i="9"/>
  <c r="BR9" i="9"/>
  <c r="BR18" i="9"/>
  <c r="BR21" i="9"/>
  <c r="BR11" i="9"/>
  <c r="BR27" i="9"/>
  <c r="BP24" i="9"/>
  <c r="BP25" i="9"/>
  <c r="BP26" i="9"/>
  <c r="BP9" i="9"/>
  <c r="BP18" i="9"/>
  <c r="BP21" i="9"/>
  <c r="BP23" i="9"/>
  <c r="BP27" i="9"/>
  <c r="BN24" i="9"/>
  <c r="BN25" i="9"/>
  <c r="BN26" i="9"/>
  <c r="BN9" i="9"/>
  <c r="BN18" i="9"/>
  <c r="BN21" i="9"/>
  <c r="BN23" i="9"/>
  <c r="BN27" i="9"/>
  <c r="BL24" i="9"/>
  <c r="BL25" i="9"/>
  <c r="BL26" i="9"/>
  <c r="BL9" i="9"/>
  <c r="BL18" i="9"/>
  <c r="BL21" i="9"/>
  <c r="BL11" i="9"/>
  <c r="BL23" i="9"/>
  <c r="BL27" i="9"/>
  <c r="BJ24" i="9"/>
  <c r="BJ25" i="9"/>
  <c r="BJ26" i="9"/>
  <c r="BJ18" i="9"/>
  <c r="BJ21" i="9"/>
  <c r="BJ23" i="9"/>
  <c r="BJ27" i="9"/>
  <c r="BH24" i="9"/>
  <c r="BH25" i="9"/>
  <c r="BH26" i="9"/>
  <c r="BH9" i="9"/>
  <c r="BH23" i="9"/>
  <c r="BH27" i="9"/>
  <c r="BH7" i="9"/>
  <c r="BF25" i="9"/>
  <c r="BF26" i="9"/>
  <c r="BF9" i="9"/>
  <c r="BF18" i="9"/>
  <c r="BF21" i="9"/>
  <c r="BF11" i="9"/>
  <c r="BF23" i="9"/>
  <c r="BF27" i="9"/>
  <c r="BF7" i="9"/>
  <c r="AT9" i="9"/>
  <c r="AT22" i="9"/>
  <c r="AT23" i="9"/>
  <c r="AT7" i="9"/>
  <c r="AT21" i="9"/>
  <c r="AT10" i="9"/>
  <c r="AT19" i="9"/>
  <c r="AR9" i="9"/>
  <c r="AR22" i="9"/>
  <c r="AR23" i="9"/>
  <c r="AR21" i="9"/>
  <c r="AR19" i="9"/>
  <c r="AP22" i="9"/>
  <c r="AP23" i="9"/>
  <c r="AP21" i="9"/>
  <c r="AP10" i="9"/>
  <c r="AP19" i="9"/>
  <c r="AP8" i="9"/>
  <c r="AN22" i="9"/>
  <c r="AN23" i="9"/>
  <c r="AN21" i="9"/>
  <c r="AN10" i="9"/>
  <c r="AN19" i="9"/>
  <c r="AL9" i="9"/>
  <c r="AL22" i="9"/>
  <c r="AL23" i="9"/>
  <c r="AL21" i="9"/>
  <c r="AL10" i="9"/>
  <c r="AL19" i="9"/>
  <c r="AJ9" i="9"/>
  <c r="AJ22" i="9"/>
  <c r="AJ23" i="9"/>
  <c r="AJ21" i="9"/>
  <c r="AJ8" i="9"/>
  <c r="AH22" i="9"/>
  <c r="AH23" i="9"/>
  <c r="AH10" i="9"/>
  <c r="AH19" i="9"/>
  <c r="AH8" i="9"/>
  <c r="V7" i="9"/>
  <c r="V11" i="9"/>
  <c r="V12" i="9"/>
  <c r="V8" i="9"/>
  <c r="V10" i="9"/>
  <c r="V14" i="9"/>
  <c r="T12" i="9"/>
  <c r="T8" i="9"/>
  <c r="T10" i="9"/>
  <c r="T14" i="9"/>
  <c r="R11" i="9"/>
  <c r="R12" i="9"/>
  <c r="R8" i="9"/>
  <c r="R10" i="9"/>
  <c r="R14" i="9"/>
  <c r="P11" i="9"/>
  <c r="P12" i="9"/>
  <c r="P8" i="9"/>
  <c r="P10" i="9"/>
  <c r="P14" i="9"/>
  <c r="N11" i="9"/>
  <c r="N12" i="9"/>
  <c r="N8" i="9"/>
  <c r="N10" i="9"/>
  <c r="N14" i="9"/>
  <c r="L12" i="9"/>
  <c r="L8" i="9"/>
  <c r="L10" i="9"/>
  <c r="L14" i="9"/>
  <c r="J8" i="9"/>
  <c r="J10" i="9"/>
  <c r="J14" i="9"/>
  <c r="BR10" i="9"/>
  <c r="BN10" i="9"/>
  <c r="BL10" i="9"/>
  <c r="BJ10" i="9"/>
  <c r="BH10" i="9"/>
  <c r="AT15" i="9"/>
  <c r="AR15" i="9"/>
  <c r="AP15" i="9"/>
  <c r="AN15" i="9"/>
  <c r="AL15" i="9"/>
  <c r="AJ15" i="9"/>
  <c r="V13" i="9"/>
  <c r="T13" i="9"/>
  <c r="R13" i="9"/>
  <c r="P13" i="9"/>
  <c r="N13" i="9"/>
  <c r="BJ2" i="9"/>
  <c r="BR13" i="9" s="1"/>
  <c r="AL2" i="9"/>
  <c r="AT8" i="9" s="1"/>
  <c r="N2" i="9"/>
  <c r="AT11" i="8"/>
  <c r="AT33" i="8"/>
  <c r="AT34" i="8"/>
  <c r="AT37" i="8"/>
  <c r="AT38" i="8"/>
  <c r="AT39" i="8"/>
  <c r="AT16" i="8"/>
  <c r="AT17" i="8"/>
  <c r="AT21" i="8"/>
  <c r="AT27" i="8"/>
  <c r="AT10" i="8"/>
  <c r="AT31" i="8"/>
  <c r="AT32" i="8"/>
  <c r="AT40" i="8"/>
  <c r="AT12" i="8"/>
  <c r="AT41" i="8"/>
  <c r="BR17" i="8"/>
  <c r="BR26" i="8"/>
  <c r="BR24" i="8"/>
  <c r="BR29" i="8"/>
  <c r="BR30" i="8"/>
  <c r="BR31" i="8"/>
  <c r="BR32" i="8"/>
  <c r="BR19" i="8"/>
  <c r="BR11" i="8"/>
  <c r="BR21" i="8"/>
  <c r="BR8" i="8"/>
  <c r="BR14" i="8"/>
  <c r="BR16" i="8"/>
  <c r="BR33" i="8"/>
  <c r="BP17" i="8"/>
  <c r="BP26" i="8"/>
  <c r="BP9" i="8"/>
  <c r="BP24" i="8"/>
  <c r="BP29" i="8"/>
  <c r="BP30" i="8"/>
  <c r="BP31" i="8"/>
  <c r="BP32" i="8"/>
  <c r="BP19" i="8"/>
  <c r="BP21" i="8"/>
  <c r="BP8" i="8"/>
  <c r="BP14" i="8"/>
  <c r="BP16" i="8"/>
  <c r="BP33" i="8"/>
  <c r="BN17" i="8"/>
  <c r="BN26" i="8"/>
  <c r="BN29" i="8"/>
  <c r="BN30" i="8"/>
  <c r="BN31" i="8"/>
  <c r="BN32" i="8"/>
  <c r="BN19" i="8"/>
  <c r="BN21" i="8"/>
  <c r="BN14" i="8"/>
  <c r="BN16" i="8"/>
  <c r="BN33" i="8"/>
  <c r="BL26" i="8"/>
  <c r="BL24" i="8"/>
  <c r="BL29" i="8"/>
  <c r="BL30" i="8"/>
  <c r="BL31" i="8"/>
  <c r="BL32" i="8"/>
  <c r="BL19" i="8"/>
  <c r="BL21" i="8"/>
  <c r="BL33" i="8"/>
  <c r="BJ17" i="8"/>
  <c r="BJ26" i="8"/>
  <c r="BJ24" i="8"/>
  <c r="BJ29" i="8"/>
  <c r="BJ30" i="8"/>
  <c r="BJ31" i="8"/>
  <c r="BJ32" i="8"/>
  <c r="BJ19" i="8"/>
  <c r="BJ21" i="8"/>
  <c r="BJ8" i="8"/>
  <c r="BJ14" i="8"/>
  <c r="BJ33" i="8"/>
  <c r="BH17" i="8"/>
  <c r="BH26" i="8"/>
  <c r="BH24" i="8"/>
  <c r="BH29" i="8"/>
  <c r="BH30" i="8"/>
  <c r="BH31" i="8"/>
  <c r="BH32" i="8"/>
  <c r="BH33" i="8"/>
  <c r="BF29" i="8"/>
  <c r="BF30" i="8"/>
  <c r="BF31" i="8"/>
  <c r="BF32" i="8"/>
  <c r="BF19" i="8"/>
  <c r="BF11" i="8"/>
  <c r="BF21" i="8"/>
  <c r="BF8" i="8"/>
  <c r="BF14" i="8"/>
  <c r="BF16" i="8"/>
  <c r="BF33" i="8"/>
  <c r="AR33" i="8"/>
  <c r="AR34" i="8"/>
  <c r="AR37" i="8"/>
  <c r="AR38" i="8"/>
  <c r="AR39" i="8"/>
  <c r="AR16" i="8"/>
  <c r="AR17" i="8"/>
  <c r="AR21" i="8"/>
  <c r="AR27" i="8"/>
  <c r="AR31" i="8"/>
  <c r="AR32" i="8"/>
  <c r="AR40" i="8"/>
  <c r="AR41" i="8"/>
  <c r="AP33" i="8"/>
  <c r="AP34" i="8"/>
  <c r="AP37" i="8"/>
  <c r="AP35" i="8"/>
  <c r="AP38" i="8"/>
  <c r="AP39" i="8"/>
  <c r="AP16" i="8"/>
  <c r="AP17" i="8"/>
  <c r="AP21" i="8"/>
  <c r="AP27" i="8"/>
  <c r="AP31" i="8"/>
  <c r="AP32" i="8"/>
  <c r="AP40" i="8"/>
  <c r="AP41" i="8"/>
  <c r="AN33" i="8"/>
  <c r="AN34" i="8"/>
  <c r="AN37" i="8"/>
  <c r="AN35" i="8"/>
  <c r="AN38" i="8"/>
  <c r="AN39" i="8"/>
  <c r="AN16" i="8"/>
  <c r="AN21" i="8"/>
  <c r="AN27" i="8"/>
  <c r="AN31" i="8"/>
  <c r="AN32" i="8"/>
  <c r="AN40" i="8"/>
  <c r="AN41" i="8"/>
  <c r="AL33" i="8"/>
  <c r="AL34" i="8"/>
  <c r="AL37" i="8"/>
  <c r="AL35" i="8"/>
  <c r="AL38" i="8"/>
  <c r="AL39" i="8"/>
  <c r="AL17" i="8"/>
  <c r="AL27" i="8"/>
  <c r="AL31" i="8"/>
  <c r="AL40" i="8"/>
  <c r="AL41" i="8"/>
  <c r="AJ33" i="8"/>
  <c r="AJ37" i="8"/>
  <c r="AJ35" i="8"/>
  <c r="AJ38" i="8"/>
  <c r="AJ39" i="8"/>
  <c r="AJ40" i="8"/>
  <c r="AJ12" i="8"/>
  <c r="AJ41" i="8"/>
  <c r="AH37" i="8"/>
  <c r="AH35" i="8"/>
  <c r="AH38" i="8"/>
  <c r="AH39" i="8"/>
  <c r="AH16" i="8"/>
  <c r="AH17" i="8"/>
  <c r="AH21" i="8"/>
  <c r="AH27" i="8"/>
  <c r="AH10" i="8"/>
  <c r="AH13" i="8"/>
  <c r="AH31" i="8"/>
  <c r="AH32" i="8"/>
  <c r="AH40" i="8"/>
  <c r="AH12" i="8"/>
  <c r="AH41" i="8"/>
  <c r="V9" i="8"/>
  <c r="V19" i="8"/>
  <c r="V20" i="8"/>
  <c r="V21" i="8"/>
  <c r="V22" i="8"/>
  <c r="T9" i="8"/>
  <c r="T19" i="8"/>
  <c r="T20" i="8"/>
  <c r="T21" i="8"/>
  <c r="T22" i="8"/>
  <c r="R19" i="8"/>
  <c r="R20" i="8"/>
  <c r="R21" i="8"/>
  <c r="R22" i="8"/>
  <c r="P19" i="8"/>
  <c r="P20" i="8"/>
  <c r="P21" i="8"/>
  <c r="P22" i="8"/>
  <c r="N9" i="8"/>
  <c r="N19" i="8"/>
  <c r="N20" i="8"/>
  <c r="N21" i="8"/>
  <c r="N22" i="8"/>
  <c r="L22" i="8"/>
  <c r="J8" i="8"/>
  <c r="J9" i="8"/>
  <c r="J19" i="8"/>
  <c r="J20" i="8"/>
  <c r="J21" i="8"/>
  <c r="J22" i="8"/>
  <c r="BJ12" i="8"/>
  <c r="BP12" i="8"/>
  <c r="BL12" i="8"/>
  <c r="AT25" i="8"/>
  <c r="AR25" i="8"/>
  <c r="AP25" i="8"/>
  <c r="AN25" i="8"/>
  <c r="AL25" i="8"/>
  <c r="V12" i="8"/>
  <c r="BH2" i="8"/>
  <c r="BR12" i="8" s="1"/>
  <c r="AJ2" i="8"/>
  <c r="AT35" i="8" s="1"/>
  <c r="L2" i="8"/>
  <c r="V8" i="8" s="1"/>
  <c r="BT11" i="11" l="1"/>
  <c r="W13" i="11"/>
  <c r="F13" i="11" s="1"/>
  <c r="X14" i="11"/>
  <c r="BT10" i="11"/>
  <c r="AU7" i="13"/>
  <c r="AD7" i="13" s="1"/>
  <c r="X13" i="12"/>
  <c r="AV19" i="12"/>
  <c r="AV22" i="9"/>
  <c r="X9" i="11"/>
  <c r="BS13" i="11"/>
  <c r="BB13" i="11" s="1"/>
  <c r="BS14" i="11"/>
  <c r="BB14" i="11" s="1"/>
  <c r="BS11" i="11"/>
  <c r="BB11" i="11" s="1"/>
  <c r="BT9" i="12"/>
  <c r="AV12" i="12"/>
  <c r="AV37" i="8"/>
  <c r="X9" i="10"/>
  <c r="AV9" i="11"/>
  <c r="X10" i="12"/>
  <c r="BS26" i="11"/>
  <c r="BB26" i="11" s="1"/>
  <c r="X9" i="13"/>
  <c r="BS19" i="11"/>
  <c r="BB19" i="11" s="1"/>
  <c r="AV10" i="12"/>
  <c r="W8" i="13"/>
  <c r="F8" i="13" s="1"/>
  <c r="AU11" i="13"/>
  <c r="AD11" i="13" s="1"/>
  <c r="AU14" i="13"/>
  <c r="AD14" i="13" s="1"/>
  <c r="BS8" i="13"/>
  <c r="BB8" i="13" s="1"/>
  <c r="BT10" i="13"/>
  <c r="X7" i="12"/>
  <c r="X11" i="12"/>
  <c r="X8" i="12"/>
  <c r="AV9" i="12"/>
  <c r="AV16" i="12"/>
  <c r="AV7" i="12"/>
  <c r="AV13" i="12"/>
  <c r="AV11" i="12"/>
  <c r="AV18" i="12"/>
  <c r="BS8" i="12"/>
  <c r="BB8" i="12" s="1"/>
  <c r="BS12" i="12"/>
  <c r="BB12" i="12" s="1"/>
  <c r="BT14" i="12"/>
  <c r="BS11" i="12"/>
  <c r="BB11" i="12" s="1"/>
  <c r="BT7" i="12"/>
  <c r="X16" i="11"/>
  <c r="W10" i="11"/>
  <c r="F10" i="11" s="1"/>
  <c r="X13" i="11"/>
  <c r="AV8" i="11"/>
  <c r="AU11" i="11"/>
  <c r="AD11" i="11" s="1"/>
  <c r="AV12" i="11"/>
  <c r="AU7" i="11"/>
  <c r="AD7" i="11" s="1"/>
  <c r="AV18" i="11"/>
  <c r="BT16" i="11"/>
  <c r="BS8" i="11"/>
  <c r="BB8" i="11" s="1"/>
  <c r="BT17" i="11"/>
  <c r="BT7" i="11"/>
  <c r="BS35" i="11"/>
  <c r="BB35" i="11" s="1"/>
  <c r="AV11" i="10"/>
  <c r="BT26" i="9"/>
  <c r="AV41" i="8"/>
  <c r="AV39" i="8"/>
  <c r="BS8" i="6"/>
  <c r="BB8" i="6" s="1"/>
  <c r="BT11" i="6"/>
  <c r="BT8" i="6"/>
  <c r="BR9" i="8"/>
  <c r="AT13" i="8"/>
  <c r="X14" i="9"/>
  <c r="BT25" i="9"/>
  <c r="BR7" i="9"/>
  <c r="BR8" i="10"/>
  <c r="X10" i="10"/>
  <c r="BS9" i="13"/>
  <c r="BB9" i="13" s="1"/>
  <c r="BT9" i="13"/>
  <c r="AU15" i="11"/>
  <c r="AD15" i="11" s="1"/>
  <c r="AV15" i="11"/>
  <c r="AV17" i="11"/>
  <c r="AU10" i="11"/>
  <c r="AD10" i="11" s="1"/>
  <c r="AV10" i="11"/>
  <c r="BS7" i="11"/>
  <c r="BB7" i="11" s="1"/>
  <c r="BS19" i="12"/>
  <c r="BB19" i="12" s="1"/>
  <c r="W26" i="11"/>
  <c r="F26" i="11" s="1"/>
  <c r="X26" i="11"/>
  <c r="AU8" i="11"/>
  <c r="AD8" i="11" s="1"/>
  <c r="BS27" i="11"/>
  <c r="BB27" i="11" s="1"/>
  <c r="BT27" i="11"/>
  <c r="BS10" i="11"/>
  <c r="BB10" i="11" s="1"/>
  <c r="BT17" i="12"/>
  <c r="AV21" i="11"/>
  <c r="AV14" i="12"/>
  <c r="X20" i="11"/>
  <c r="BT19" i="11"/>
  <c r="AV20" i="11"/>
  <c r="AV24" i="12"/>
  <c r="AV26" i="12"/>
  <c r="BT16" i="12"/>
  <c r="AU18" i="13"/>
  <c r="AD18" i="13" s="1"/>
  <c r="AV18" i="13"/>
  <c r="W11" i="13"/>
  <c r="F11" i="13" s="1"/>
  <c r="AV15" i="12"/>
  <c r="BS39" i="11"/>
  <c r="BB39" i="11" s="1"/>
  <c r="BT39" i="11"/>
  <c r="X8" i="13"/>
  <c r="BT11" i="12"/>
  <c r="AU22" i="12"/>
  <c r="AD22" i="12" s="1"/>
  <c r="AV22" i="12"/>
  <c r="BS10" i="6"/>
  <c r="BB10" i="6" s="1"/>
  <c r="X10" i="11"/>
  <c r="X10" i="13"/>
  <c r="X10" i="9"/>
  <c r="BT27" i="9"/>
  <c r="AV12" i="10"/>
  <c r="AU24" i="11"/>
  <c r="AD24" i="11" s="1"/>
  <c r="AV24" i="11"/>
  <c r="W25" i="11"/>
  <c r="F25" i="11" s="1"/>
  <c r="X25" i="11"/>
  <c r="BS30" i="11"/>
  <c r="BB30" i="11" s="1"/>
  <c r="BT30" i="11"/>
  <c r="AV7" i="6"/>
  <c r="X12" i="11"/>
  <c r="X19" i="11"/>
  <c r="BT12" i="12"/>
  <c r="AV23" i="12"/>
  <c r="X7" i="6"/>
  <c r="BN24" i="8"/>
  <c r="BR10" i="8"/>
  <c r="BS23" i="11"/>
  <c r="BB23" i="11" s="1"/>
  <c r="BT23" i="11"/>
  <c r="BS38" i="11"/>
  <c r="BB38" i="11" s="1"/>
  <c r="BT38" i="11"/>
  <c r="BT32" i="8"/>
  <c r="X8" i="9"/>
  <c r="BR23" i="9"/>
  <c r="BS23" i="9" s="1"/>
  <c r="BB23" i="9" s="1"/>
  <c r="BT13" i="10"/>
  <c r="AV10" i="10"/>
  <c r="V10" i="5"/>
  <c r="BR7" i="5"/>
  <c r="BS34" i="11"/>
  <c r="BB34" i="11" s="1"/>
  <c r="BT34" i="11"/>
  <c r="BS31" i="11"/>
  <c r="BB31" i="11" s="1"/>
  <c r="BT31" i="11"/>
  <c r="AV8" i="12"/>
  <c r="W8" i="11"/>
  <c r="F8" i="11" s="1"/>
  <c r="X8" i="11"/>
  <c r="BS29" i="11"/>
  <c r="BB29" i="11" s="1"/>
  <c r="BT29" i="11"/>
  <c r="BS10" i="13"/>
  <c r="BB10" i="13" s="1"/>
  <c r="AU19" i="13"/>
  <c r="AD19" i="13" s="1"/>
  <c r="AV19" i="13"/>
  <c r="BT14" i="11"/>
  <c r="X7" i="13"/>
  <c r="AV16" i="11"/>
  <c r="BT23" i="12"/>
  <c r="BT24" i="11"/>
  <c r="AV40" i="8"/>
  <c r="BT33" i="8"/>
  <c r="BT31" i="8"/>
  <c r="AV23" i="9"/>
  <c r="AJ8" i="10"/>
  <c r="AT9" i="10"/>
  <c r="BT12" i="10"/>
  <c r="AU13" i="13"/>
  <c r="AD13" i="13" s="1"/>
  <c r="AV13" i="13"/>
  <c r="BS9" i="11"/>
  <c r="BB9" i="11" s="1"/>
  <c r="BT9" i="11"/>
  <c r="W17" i="11"/>
  <c r="F17" i="11" s="1"/>
  <c r="X17" i="11"/>
  <c r="BT15" i="11"/>
  <c r="BS28" i="11"/>
  <c r="BB28" i="11" s="1"/>
  <c r="BT28" i="11"/>
  <c r="AU12" i="13"/>
  <c r="AD12" i="13" s="1"/>
  <c r="AV12" i="13"/>
  <c r="BT8" i="11"/>
  <c r="BT12" i="13"/>
  <c r="BT13" i="13"/>
  <c r="AV25" i="11"/>
  <c r="BT20" i="12"/>
  <c r="BT32" i="11"/>
  <c r="BT33" i="11"/>
  <c r="X22" i="8"/>
  <c r="BT30" i="8"/>
  <c r="BS7" i="13"/>
  <c r="BB7" i="13" s="1"/>
  <c r="BT7" i="13"/>
  <c r="W11" i="11"/>
  <c r="F11" i="11" s="1"/>
  <c r="X11" i="11"/>
  <c r="AV19" i="11"/>
  <c r="BS13" i="12"/>
  <c r="BB13" i="12" s="1"/>
  <c r="BS18" i="11"/>
  <c r="BB18" i="11" s="1"/>
  <c r="BT18" i="11"/>
  <c r="BS37" i="11"/>
  <c r="BB37" i="11" s="1"/>
  <c r="BT37" i="11"/>
  <c r="W18" i="11"/>
  <c r="F18" i="11" s="1"/>
  <c r="X18" i="11"/>
  <c r="AU15" i="13"/>
  <c r="AD15" i="13" s="1"/>
  <c r="AV15" i="13"/>
  <c r="BT7" i="6"/>
  <c r="W21" i="11"/>
  <c r="F21" i="11" s="1"/>
  <c r="X21" i="11"/>
  <c r="AV22" i="11"/>
  <c r="BT8" i="13"/>
  <c r="AV21" i="12"/>
  <c r="AV14" i="13"/>
  <c r="AV7" i="13"/>
  <c r="AV14" i="11"/>
  <c r="AV17" i="12"/>
  <c r="AU17" i="12"/>
  <c r="AD17" i="12" s="1"/>
  <c r="BT13" i="9"/>
  <c r="BS13" i="9"/>
  <c r="BB13" i="9" s="1"/>
  <c r="W15" i="11"/>
  <c r="F15" i="11" s="1"/>
  <c r="X15" i="11"/>
  <c r="BS18" i="12"/>
  <c r="BB18" i="12" s="1"/>
  <c r="BT18" i="12"/>
  <c r="T8" i="8"/>
  <c r="V15" i="8"/>
  <c r="V7" i="8"/>
  <c r="AV38" i="8"/>
  <c r="BT29" i="8"/>
  <c r="P7" i="9"/>
  <c r="V9" i="9"/>
  <c r="W7" i="11"/>
  <c r="F7" i="11" s="1"/>
  <c r="X7" i="11"/>
  <c r="AV13" i="11"/>
  <c r="BS16" i="11"/>
  <c r="BB16" i="11" s="1"/>
  <c r="BS9" i="6"/>
  <c r="BB9" i="6" s="1"/>
  <c r="BS21" i="11"/>
  <c r="BB21" i="11" s="1"/>
  <c r="BT21" i="11"/>
  <c r="AU25" i="12"/>
  <c r="AD25" i="12" s="1"/>
  <c r="AV25" i="12"/>
  <c r="X22" i="11"/>
  <c r="AV11" i="11"/>
  <c r="AV11" i="13"/>
  <c r="BT15" i="12"/>
  <c r="X14" i="12"/>
  <c r="BT9" i="6"/>
  <c r="AV17" i="13"/>
  <c r="BT21" i="12"/>
  <c r="BT11" i="13"/>
  <c r="BT14" i="13"/>
  <c r="BT19" i="12"/>
  <c r="BP10" i="10"/>
  <c r="BR11" i="10"/>
  <c r="AP11" i="8"/>
  <c r="AT8" i="8"/>
  <c r="AT7" i="8"/>
  <c r="AT9" i="8"/>
  <c r="AR8" i="9"/>
  <c r="AT12" i="9"/>
  <c r="AT18" i="9"/>
  <c r="X12" i="10"/>
  <c r="AV8" i="13"/>
  <c r="AV10" i="13"/>
  <c r="BS22" i="11"/>
  <c r="BB22" i="11" s="1"/>
  <c r="BT22" i="11"/>
  <c r="BT25" i="11"/>
  <c r="BS20" i="11"/>
  <c r="BB20" i="11" s="1"/>
  <c r="BT20" i="11"/>
  <c r="W9" i="12"/>
  <c r="F9" i="12" s="1"/>
  <c r="X9" i="12"/>
  <c r="BS17" i="11"/>
  <c r="BB17" i="11" s="1"/>
  <c r="BS12" i="11"/>
  <c r="BB12" i="11" s="1"/>
  <c r="W9" i="11"/>
  <c r="F9" i="11" s="1"/>
  <c r="AU9" i="13"/>
  <c r="AD9" i="13" s="1"/>
  <c r="AV9" i="13"/>
  <c r="BT26" i="11"/>
  <c r="BT10" i="12"/>
  <c r="BT12" i="11"/>
  <c r="AV7" i="11"/>
  <c r="BT8" i="12"/>
  <c r="AV20" i="12"/>
  <c r="X24" i="11"/>
  <c r="AV20" i="13"/>
  <c r="BT36" i="11"/>
  <c r="BS25" i="11"/>
  <c r="BB25" i="11" s="1"/>
  <c r="BS15" i="11"/>
  <c r="BB15" i="11" s="1"/>
  <c r="AU19" i="11"/>
  <c r="AD19" i="11" s="1"/>
  <c r="AU17" i="11"/>
  <c r="AD17" i="11" s="1"/>
  <c r="AU13" i="11"/>
  <c r="AD13" i="11" s="1"/>
  <c r="AU9" i="11"/>
  <c r="AD9" i="11" s="1"/>
  <c r="AU18" i="11"/>
  <c r="AD18" i="11" s="1"/>
  <c r="W14" i="11"/>
  <c r="F14" i="11" s="1"/>
  <c r="AU8" i="13"/>
  <c r="AD8" i="13" s="1"/>
  <c r="AU10" i="13"/>
  <c r="AD10" i="13" s="1"/>
  <c r="BS7" i="12"/>
  <c r="BB7" i="12" s="1"/>
  <c r="BS14" i="12"/>
  <c r="BB14" i="12" s="1"/>
  <c r="BS9" i="12"/>
  <c r="BB9" i="12" s="1"/>
  <c r="BS17" i="12"/>
  <c r="BB17" i="12" s="1"/>
  <c r="AU10" i="12"/>
  <c r="AD10" i="12" s="1"/>
  <c r="AU9" i="12"/>
  <c r="AD9" i="12" s="1"/>
  <c r="AU16" i="12"/>
  <c r="AD16" i="12" s="1"/>
  <c r="AU13" i="12"/>
  <c r="AD13" i="12" s="1"/>
  <c r="AU11" i="12"/>
  <c r="AD11" i="12" s="1"/>
  <c r="AU12" i="12"/>
  <c r="AD12" i="12" s="1"/>
  <c r="AU19" i="12"/>
  <c r="AD19" i="12" s="1"/>
  <c r="AU7" i="12"/>
  <c r="AD7" i="12" s="1"/>
  <c r="AU8" i="12"/>
  <c r="AD8" i="12" s="1"/>
  <c r="W11" i="12"/>
  <c r="F11" i="12" s="1"/>
  <c r="W7" i="12"/>
  <c r="F7" i="12" s="1"/>
  <c r="W10" i="12"/>
  <c r="F10" i="12" s="1"/>
  <c r="BS13" i="10"/>
  <c r="BB13" i="10" s="1"/>
  <c r="BS12" i="10"/>
  <c r="BB12" i="10" s="1"/>
  <c r="AU11" i="10"/>
  <c r="AD11" i="10" s="1"/>
  <c r="AU12" i="10"/>
  <c r="AU10" i="10"/>
  <c r="AD10" i="10" s="1"/>
  <c r="W12" i="10"/>
  <c r="F12" i="10" s="1"/>
  <c r="W9" i="10"/>
  <c r="F9" i="10" s="1"/>
  <c r="W10" i="10"/>
  <c r="F10" i="10" s="1"/>
  <c r="BP8" i="10"/>
  <c r="BN10" i="10"/>
  <c r="BS10" i="10" s="1"/>
  <c r="BB10" i="10" s="1"/>
  <c r="BP9" i="10"/>
  <c r="BS26" i="9"/>
  <c r="BB26" i="9" s="1"/>
  <c r="BS25" i="9"/>
  <c r="BB25" i="9" s="1"/>
  <c r="BS27" i="9"/>
  <c r="BB27" i="9" s="1"/>
  <c r="AU23" i="9"/>
  <c r="AD23" i="9" s="1"/>
  <c r="AU22" i="9"/>
  <c r="AD22" i="9" s="1"/>
  <c r="W14" i="9"/>
  <c r="F14" i="9" s="1"/>
  <c r="W10" i="9"/>
  <c r="F10" i="9" s="1"/>
  <c r="W8" i="9"/>
  <c r="F8" i="9" s="1"/>
  <c r="T7" i="9"/>
  <c r="BS33" i="8"/>
  <c r="BB33" i="8" s="1"/>
  <c r="BS32" i="8"/>
  <c r="BB32" i="8" s="1"/>
  <c r="BS31" i="8"/>
  <c r="BB31" i="8" s="1"/>
  <c r="BS30" i="8"/>
  <c r="BB30" i="8" s="1"/>
  <c r="BS29" i="8"/>
  <c r="BB29" i="8" s="1"/>
  <c r="AU41" i="8"/>
  <c r="AD41" i="8" s="1"/>
  <c r="AU39" i="8"/>
  <c r="AD39" i="8" s="1"/>
  <c r="AU37" i="8"/>
  <c r="AD37" i="8" s="1"/>
  <c r="AU40" i="8"/>
  <c r="AD40" i="8" s="1"/>
  <c r="AU38" i="8"/>
  <c r="AD38" i="8" s="1"/>
  <c r="W22" i="8"/>
  <c r="F22" i="8" s="1"/>
  <c r="T12" i="8"/>
  <c r="AP10" i="8"/>
  <c r="R12" i="8"/>
  <c r="BN8" i="8"/>
  <c r="BS7" i="6"/>
  <c r="BB7" i="6" s="1"/>
  <c r="AU7" i="6"/>
  <c r="AD7" i="6" s="1"/>
  <c r="BR14" i="4"/>
  <c r="BR7" i="4"/>
  <c r="BN12" i="4"/>
  <c r="BP10" i="4"/>
  <c r="T7" i="4"/>
  <c r="L14" i="4"/>
  <c r="X14" i="4" s="1"/>
  <c r="L7" i="4"/>
  <c r="BH7" i="4"/>
  <c r="BP23" i="4"/>
  <c r="BP8" i="4"/>
  <c r="AT10" i="5"/>
  <c r="AL12" i="5"/>
  <c r="AT11" i="5"/>
  <c r="AT7" i="5"/>
  <c r="AT14" i="5"/>
  <c r="AT9" i="5"/>
  <c r="AT8" i="5"/>
  <c r="V9" i="5"/>
  <c r="V14" i="5"/>
  <c r="AP8" i="5"/>
  <c r="BJ9" i="9"/>
  <c r="BS9" i="9" s="1"/>
  <c r="BB9" i="9" s="1"/>
  <c r="BP16" i="9"/>
  <c r="BP20" i="9"/>
  <c r="BP8" i="9"/>
  <c r="BP14" i="9"/>
  <c r="BP22" i="9"/>
  <c r="BN11" i="9"/>
  <c r="BP17" i="5"/>
  <c r="BP19" i="5"/>
  <c r="BN12" i="5"/>
  <c r="BP12" i="5"/>
  <c r="BP11" i="5"/>
  <c r="BN7" i="5"/>
  <c r="BN18" i="5"/>
  <c r="BP7" i="5"/>
  <c r="BN20" i="5"/>
  <c r="R18" i="8"/>
  <c r="R17" i="8"/>
  <c r="T7" i="8"/>
  <c r="R7" i="8"/>
  <c r="AR13" i="8"/>
  <c r="AR35" i="8"/>
  <c r="AU35" i="8" s="1"/>
  <c r="AD35" i="8" s="1"/>
  <c r="R7" i="9"/>
  <c r="AN7" i="9"/>
  <c r="AP7" i="9"/>
  <c r="AR7" i="9"/>
  <c r="AL9" i="5"/>
  <c r="AP13" i="5"/>
  <c r="AR7" i="5"/>
  <c r="AR14" i="5"/>
  <c r="AP7" i="5"/>
  <c r="AP15" i="5"/>
  <c r="AP14" i="5"/>
  <c r="R7" i="4"/>
  <c r="BH26" i="4"/>
  <c r="BT26" i="4" s="1"/>
  <c r="BJ23" i="4"/>
  <c r="BT23" i="4" s="1"/>
  <c r="BN13" i="4"/>
  <c r="R14" i="5"/>
  <c r="AP12" i="5"/>
  <c r="AR10" i="8"/>
  <c r="BL11" i="8"/>
  <c r="BP15" i="8"/>
  <c r="BP20" i="8"/>
  <c r="BN18" i="8"/>
  <c r="BN15" i="8"/>
  <c r="BP13" i="8"/>
  <c r="BN10" i="8"/>
  <c r="BP10" i="8"/>
  <c r="AP12" i="8"/>
  <c r="BN9" i="8"/>
  <c r="BP11" i="8"/>
  <c r="J8" i="4"/>
  <c r="AL12" i="4"/>
  <c r="BF14" i="4"/>
  <c r="BH13" i="4"/>
  <c r="BL7" i="4"/>
  <c r="BP7" i="4"/>
  <c r="R10" i="5"/>
  <c r="AP10" i="5"/>
  <c r="AR16" i="5"/>
  <c r="BN15" i="5"/>
  <c r="BN11" i="8"/>
  <c r="AN9" i="9"/>
  <c r="AP9" i="9"/>
  <c r="BP15" i="5"/>
  <c r="BP10" i="9"/>
  <c r="AN13" i="8"/>
  <c r="AR29" i="8"/>
  <c r="AR8" i="8"/>
  <c r="AR28" i="8"/>
  <c r="AP19" i="8"/>
  <c r="AR22" i="8"/>
  <c r="AP20" i="8"/>
  <c r="AP30" i="8"/>
  <c r="AP15" i="8"/>
  <c r="AR15" i="8"/>
  <c r="AP28" i="8"/>
  <c r="AR7" i="8"/>
  <c r="AR9" i="8"/>
  <c r="AR14" i="8"/>
  <c r="AP14" i="8"/>
  <c r="AP18" i="8"/>
  <c r="AP36" i="8"/>
  <c r="BN12" i="8"/>
  <c r="R9" i="8"/>
  <c r="AR12" i="8"/>
  <c r="AR11" i="8"/>
  <c r="BN7" i="9"/>
  <c r="BF9" i="10"/>
  <c r="BP7" i="10"/>
  <c r="BJ7" i="4"/>
  <c r="BP22" i="4"/>
  <c r="BT22" i="4" s="1"/>
  <c r="BP21" i="4"/>
  <c r="BT21" i="4" s="1"/>
  <c r="BP16" i="4"/>
  <c r="BT16" i="4" s="1"/>
  <c r="BN25" i="4"/>
  <c r="BT25" i="4" s="1"/>
  <c r="T16" i="4"/>
  <c r="R11" i="4"/>
  <c r="BP15" i="4"/>
  <c r="AR7" i="4"/>
  <c r="BN15" i="4"/>
  <c r="AR13" i="4"/>
  <c r="T11" i="4"/>
  <c r="R9" i="4"/>
  <c r="AH14" i="4"/>
  <c r="BF10" i="4"/>
  <c r="BF20" i="4"/>
  <c r="BT20" i="4" s="1"/>
  <c r="BN14" i="4"/>
  <c r="BN18" i="4"/>
  <c r="T14" i="5"/>
  <c r="AR8" i="5"/>
  <c r="BN10" i="5"/>
  <c r="BP11" i="9"/>
  <c r="R8" i="8"/>
  <c r="BL16" i="8"/>
  <c r="P9" i="9"/>
  <c r="T9" i="9"/>
  <c r="T11" i="9"/>
  <c r="BN8" i="10"/>
  <c r="T8" i="4"/>
  <c r="L10" i="4"/>
  <c r="W10" i="4" s="1"/>
  <c r="F10" i="4" s="1"/>
  <c r="N7" i="4"/>
  <c r="R10" i="4"/>
  <c r="AJ8" i="4"/>
  <c r="AJ11" i="4"/>
  <c r="BJ11" i="4"/>
  <c r="BN8" i="4"/>
  <c r="N10" i="5"/>
  <c r="T9" i="5"/>
  <c r="AP16" i="5"/>
  <c r="BP13" i="5"/>
  <c r="R9" i="5"/>
  <c r="AP13" i="8"/>
  <c r="AN16" i="9"/>
  <c r="AP20" i="9"/>
  <c r="AP11" i="9"/>
  <c r="AR10" i="9"/>
  <c r="BP7" i="9"/>
  <c r="AJ14" i="4"/>
  <c r="BN10" i="4"/>
  <c r="BH8" i="4"/>
  <c r="BP11" i="4"/>
  <c r="T10" i="5"/>
  <c r="AL8" i="5"/>
  <c r="AP9" i="5"/>
  <c r="BN9" i="5"/>
  <c r="BP10" i="5"/>
  <c r="AN11" i="8"/>
  <c r="BL14" i="8"/>
  <c r="BH9" i="5"/>
  <c r="P13" i="5"/>
  <c r="BJ12" i="5"/>
  <c r="BJ11" i="5"/>
  <c r="BT11" i="5" s="1"/>
  <c r="N13" i="5"/>
  <c r="BJ22" i="5"/>
  <c r="N8" i="5"/>
  <c r="L12" i="8"/>
  <c r="N18" i="8"/>
  <c r="P7" i="8"/>
  <c r="N7" i="8"/>
  <c r="P10" i="8"/>
  <c r="P17" i="8"/>
  <c r="P11" i="8"/>
  <c r="N13" i="8"/>
  <c r="N16" i="8"/>
  <c r="N10" i="8"/>
  <c r="P14" i="8"/>
  <c r="N14" i="8"/>
  <c r="AL16" i="8"/>
  <c r="BJ13" i="4"/>
  <c r="AL10" i="5"/>
  <c r="BJ14" i="5"/>
  <c r="BJ15" i="5"/>
  <c r="BF15" i="5"/>
  <c r="P9" i="8"/>
  <c r="AL13" i="8"/>
  <c r="BL8" i="8"/>
  <c r="AH10" i="5"/>
  <c r="AL15" i="5"/>
  <c r="AN14" i="5"/>
  <c r="AL7" i="5"/>
  <c r="AL17" i="5"/>
  <c r="BL12" i="4"/>
  <c r="P14" i="5"/>
  <c r="BF8" i="5"/>
  <c r="BJ10" i="5"/>
  <c r="BL15" i="5"/>
  <c r="N12" i="8"/>
  <c r="P12" i="8"/>
  <c r="P8" i="8"/>
  <c r="AL10" i="8"/>
  <c r="BL9" i="8"/>
  <c r="AJ12" i="4"/>
  <c r="BJ10" i="4"/>
  <c r="BF13" i="4"/>
  <c r="J7" i="5"/>
  <c r="P9" i="5"/>
  <c r="BH23" i="5"/>
  <c r="BS23" i="5" s="1"/>
  <c r="BB23" i="5" s="1"/>
  <c r="BL13" i="5"/>
  <c r="AN17" i="8"/>
  <c r="BJ16" i="8"/>
  <c r="BJ13" i="5"/>
  <c r="BJ9" i="8"/>
  <c r="BL7" i="9"/>
  <c r="L14" i="5"/>
  <c r="P10" i="5"/>
  <c r="AJ12" i="5"/>
  <c r="AN9" i="5"/>
  <c r="BJ9" i="5"/>
  <c r="BL10" i="5"/>
  <c r="AH25" i="8"/>
  <c r="AN26" i="8"/>
  <c r="AN8" i="8"/>
  <c r="AN24" i="8"/>
  <c r="AL36" i="8"/>
  <c r="AV36" i="8" s="1"/>
  <c r="AL23" i="8"/>
  <c r="AL14" i="8"/>
  <c r="AN7" i="8"/>
  <c r="AV7" i="8" s="1"/>
  <c r="AL9" i="8"/>
  <c r="AN14" i="8"/>
  <c r="AL18" i="8"/>
  <c r="AL32" i="8"/>
  <c r="BF12" i="8"/>
  <c r="BJ10" i="8"/>
  <c r="BJ28" i="8"/>
  <c r="BJ23" i="8"/>
  <c r="BL10" i="8"/>
  <c r="BJ7" i="8"/>
  <c r="BJ13" i="8"/>
  <c r="BL7" i="8"/>
  <c r="BJ22" i="8"/>
  <c r="BJ25" i="8"/>
  <c r="BJ27" i="8"/>
  <c r="BJ16" i="5"/>
  <c r="AL21" i="8"/>
  <c r="AN10" i="8"/>
  <c r="BJ11" i="8"/>
  <c r="BL17" i="8"/>
  <c r="AN8" i="9"/>
  <c r="N8" i="4"/>
  <c r="AL11" i="4"/>
  <c r="BF11" i="4"/>
  <c r="BT11" i="4" s="1"/>
  <c r="L10" i="5"/>
  <c r="AN12" i="8"/>
  <c r="N8" i="8"/>
  <c r="AL12" i="8"/>
  <c r="AL11" i="8"/>
  <c r="BH18" i="4"/>
  <c r="BL24" i="4"/>
  <c r="BT24" i="4" s="1"/>
  <c r="BJ15" i="4"/>
  <c r="BJ19" i="4"/>
  <c r="AN7" i="4"/>
  <c r="BL19" i="4"/>
  <c r="N13" i="4"/>
  <c r="AL15" i="4"/>
  <c r="AN13" i="4"/>
  <c r="AV13" i="4" s="1"/>
  <c r="AL7" i="4"/>
  <c r="AV7" i="4" s="1"/>
  <c r="BL17" i="4"/>
  <c r="BT17" i="4" s="1"/>
  <c r="P7" i="4"/>
  <c r="BF18" i="4"/>
  <c r="BJ12" i="4"/>
  <c r="BL9" i="4"/>
  <c r="N14" i="5"/>
  <c r="AL16" i="5"/>
  <c r="BH14" i="5"/>
  <c r="BH8" i="5"/>
  <c r="BL9" i="5"/>
  <c r="AL8" i="10"/>
  <c r="L7" i="10"/>
  <c r="W7" i="10" s="1"/>
  <c r="F7" i="10" s="1"/>
  <c r="BJ9" i="10"/>
  <c r="N8" i="10"/>
  <c r="W8" i="10" s="1"/>
  <c r="F8" i="10" s="1"/>
  <c r="L13" i="9"/>
  <c r="N9" i="9"/>
  <c r="N7" i="9"/>
  <c r="AH7" i="9"/>
  <c r="AL17" i="9"/>
  <c r="AL14" i="9"/>
  <c r="AL13" i="9"/>
  <c r="BF24" i="9"/>
  <c r="BJ17" i="9"/>
  <c r="BJ15" i="9"/>
  <c r="BJ19" i="9"/>
  <c r="BJ12" i="9"/>
  <c r="BJ11" i="9"/>
  <c r="AL8" i="9"/>
  <c r="AV8" i="9" s="1"/>
  <c r="AL7" i="9"/>
  <c r="BJ7" i="9"/>
  <c r="AJ34" i="8"/>
  <c r="L8" i="4"/>
  <c r="L12" i="4"/>
  <c r="W12" i="4" s="1"/>
  <c r="F12" i="4" s="1"/>
  <c r="AH8" i="4"/>
  <c r="AV8" i="4" s="1"/>
  <c r="AH11" i="4"/>
  <c r="AJ10" i="4"/>
  <c r="BF9" i="4"/>
  <c r="BT9" i="4" s="1"/>
  <c r="L9" i="5"/>
  <c r="BF14" i="5"/>
  <c r="BF13" i="5"/>
  <c r="BH15" i="5"/>
  <c r="AJ31" i="8"/>
  <c r="AU31" i="8" s="1"/>
  <c r="AD31" i="8" s="1"/>
  <c r="AJ7" i="10"/>
  <c r="AU7" i="10" s="1"/>
  <c r="AD7" i="10" s="1"/>
  <c r="AH10" i="4"/>
  <c r="AV10" i="4" s="1"/>
  <c r="AJ9" i="4"/>
  <c r="BH10" i="4"/>
  <c r="BF27" i="4"/>
  <c r="BT27" i="4" s="1"/>
  <c r="BF8" i="4"/>
  <c r="L7" i="5"/>
  <c r="AJ18" i="5"/>
  <c r="AU18" i="5" s="1"/>
  <c r="AD18" i="5" s="1"/>
  <c r="BH16" i="5"/>
  <c r="AJ13" i="8"/>
  <c r="AH12" i="4"/>
  <c r="BF7" i="4"/>
  <c r="J14" i="5"/>
  <c r="AJ16" i="5"/>
  <c r="BH10" i="5"/>
  <c r="BS10" i="5" s="1"/>
  <c r="BB10" i="5" s="1"/>
  <c r="AJ19" i="9"/>
  <c r="AU19" i="9" s="1"/>
  <c r="AD19" i="9" s="1"/>
  <c r="L15" i="4"/>
  <c r="W15" i="4" s="1"/>
  <c r="F15" i="4" s="1"/>
  <c r="AH9" i="4"/>
  <c r="BF12" i="4"/>
  <c r="J11" i="5"/>
  <c r="J9" i="5"/>
  <c r="AJ10" i="5"/>
  <c r="AJ9" i="5"/>
  <c r="BF25" i="5"/>
  <c r="BH21" i="5"/>
  <c r="BS21" i="5" s="1"/>
  <c r="BB21" i="5" s="1"/>
  <c r="L9" i="4"/>
  <c r="X9" i="4" s="1"/>
  <c r="AJ16" i="4"/>
  <c r="AU16" i="4" s="1"/>
  <c r="AD16" i="4" s="1"/>
  <c r="L11" i="5"/>
  <c r="J10" i="5"/>
  <c r="AJ8" i="5"/>
  <c r="BF24" i="5"/>
  <c r="J7" i="9"/>
  <c r="L11" i="9"/>
  <c r="AH8" i="10"/>
  <c r="BH11" i="9"/>
  <c r="BT11" i="9" s="1"/>
  <c r="BH21" i="9"/>
  <c r="BS21" i="9" s="1"/>
  <c r="BB21" i="9" s="1"/>
  <c r="BF10" i="9"/>
  <c r="BT10" i="9" s="1"/>
  <c r="BH18" i="9"/>
  <c r="BS18" i="9" s="1"/>
  <c r="BB18" i="9" s="1"/>
  <c r="AH9" i="9"/>
  <c r="AV9" i="9" s="1"/>
  <c r="AJ10" i="9"/>
  <c r="AV10" i="9" s="1"/>
  <c r="AH15" i="9"/>
  <c r="AH21" i="9"/>
  <c r="AJ7" i="9"/>
  <c r="J12" i="9"/>
  <c r="L7" i="9"/>
  <c r="J13" i="9"/>
  <c r="J11" i="9"/>
  <c r="L9" i="8"/>
  <c r="X9" i="8" s="1"/>
  <c r="AJ27" i="8"/>
  <c r="AU27" i="8" s="1"/>
  <c r="AD27" i="8" s="1"/>
  <c r="AJ25" i="8"/>
  <c r="AH34" i="8"/>
  <c r="AV34" i="8" s="1"/>
  <c r="AJ21" i="8"/>
  <c r="AV21" i="8" s="1"/>
  <c r="AH11" i="8"/>
  <c r="AJ16" i="8"/>
  <c r="AV16" i="8" s="1"/>
  <c r="AJ17" i="8"/>
  <c r="AV17" i="8" s="1"/>
  <c r="AJ11" i="8"/>
  <c r="AJ32" i="8"/>
  <c r="AV32" i="8" s="1"/>
  <c r="AH33" i="8"/>
  <c r="AJ10" i="8"/>
  <c r="BH16" i="8"/>
  <c r="BS16" i="8" s="1"/>
  <c r="BB16" i="8" s="1"/>
  <c r="BH8" i="8"/>
  <c r="BH14" i="8"/>
  <c r="BT14" i="8" s="1"/>
  <c r="BF24" i="8"/>
  <c r="BH21" i="8"/>
  <c r="BS21" i="8" s="1"/>
  <c r="BB21" i="8" s="1"/>
  <c r="BH9" i="8"/>
  <c r="BF9" i="8"/>
  <c r="BH11" i="8"/>
  <c r="BF26" i="8"/>
  <c r="BH19" i="8"/>
  <c r="BS19" i="8" s="1"/>
  <c r="BB19" i="8" s="1"/>
  <c r="BF17" i="8"/>
  <c r="BT17" i="8" s="1"/>
  <c r="BH12" i="8"/>
  <c r="L21" i="8"/>
  <c r="W21" i="8" s="1"/>
  <c r="F21" i="8" s="1"/>
  <c r="L20" i="8"/>
  <c r="W20" i="8" s="1"/>
  <c r="F20" i="8" s="1"/>
  <c r="L19" i="8"/>
  <c r="W19" i="8" s="1"/>
  <c r="F19" i="8" s="1"/>
  <c r="L8" i="8"/>
  <c r="J12" i="8"/>
  <c r="X11" i="9" l="1"/>
  <c r="AU9" i="5"/>
  <c r="AD9" i="5" s="1"/>
  <c r="X13" i="5"/>
  <c r="X11" i="4"/>
  <c r="BS8" i="10"/>
  <c r="BB8" i="10" s="1"/>
  <c r="BT8" i="4"/>
  <c r="AV10" i="5"/>
  <c r="AV15" i="8"/>
  <c r="BT23" i="9"/>
  <c r="X12" i="8"/>
  <c r="AV12" i="8"/>
  <c r="BT9" i="5"/>
  <c r="BT7" i="5"/>
  <c r="BT10" i="10"/>
  <c r="BT9" i="10"/>
  <c r="X9" i="9"/>
  <c r="X13" i="9"/>
  <c r="BT7" i="9"/>
  <c r="X17" i="8"/>
  <c r="X8" i="8"/>
  <c r="X19" i="8"/>
  <c r="AV13" i="8"/>
  <c r="AV8" i="8"/>
  <c r="AV10" i="8"/>
  <c r="BT15" i="8"/>
  <c r="BT8" i="8"/>
  <c r="X11" i="5"/>
  <c r="AV8" i="5"/>
  <c r="AV7" i="5"/>
  <c r="AV12" i="5"/>
  <c r="AV16" i="5"/>
  <c r="BT16" i="5"/>
  <c r="X7" i="4"/>
  <c r="W14" i="4"/>
  <c r="F14" i="4" s="1"/>
  <c r="BT18" i="4"/>
  <c r="BT15" i="4"/>
  <c r="BS24" i="5"/>
  <c r="BB24" i="5" s="1"/>
  <c r="BT24" i="5"/>
  <c r="AV7" i="10"/>
  <c r="AV19" i="9"/>
  <c r="BS19" i="5"/>
  <c r="BB19" i="5" s="1"/>
  <c r="BT19" i="5"/>
  <c r="W12" i="9"/>
  <c r="F12" i="9" s="1"/>
  <c r="X12" i="9"/>
  <c r="BT7" i="4"/>
  <c r="AU20" i="9"/>
  <c r="AD20" i="9" s="1"/>
  <c r="AV20" i="9"/>
  <c r="BS11" i="8"/>
  <c r="BB11" i="8" s="1"/>
  <c r="BT12" i="4"/>
  <c r="AU13" i="9"/>
  <c r="AD13" i="9" s="1"/>
  <c r="AV13" i="9"/>
  <c r="W13" i="4"/>
  <c r="F13" i="4" s="1"/>
  <c r="X13" i="4"/>
  <c r="AU24" i="8"/>
  <c r="AD24" i="8" s="1"/>
  <c r="AV24" i="8"/>
  <c r="AU17" i="5"/>
  <c r="AD17" i="5" s="1"/>
  <c r="AV17" i="5"/>
  <c r="BT15" i="5"/>
  <c r="X10" i="8"/>
  <c r="X18" i="8"/>
  <c r="AU16" i="9"/>
  <c r="AD16" i="9" s="1"/>
  <c r="AV16" i="9"/>
  <c r="AV28" i="8"/>
  <c r="BS14" i="9"/>
  <c r="BB14" i="9" s="1"/>
  <c r="BT14" i="9"/>
  <c r="BT11" i="10"/>
  <c r="BS11" i="10"/>
  <c r="BB11" i="10" s="1"/>
  <c r="X12" i="4"/>
  <c r="BS23" i="8"/>
  <c r="BB23" i="8" s="1"/>
  <c r="BT23" i="8"/>
  <c r="BT9" i="9"/>
  <c r="BS26" i="8"/>
  <c r="BB26" i="8" s="1"/>
  <c r="BT26" i="8"/>
  <c r="BS7" i="9"/>
  <c r="BB7" i="9" s="1"/>
  <c r="BS24" i="9"/>
  <c r="BB24" i="9" s="1"/>
  <c r="BT24" i="9"/>
  <c r="AU15" i="4"/>
  <c r="AD15" i="4" s="1"/>
  <c r="AV15" i="4"/>
  <c r="BS22" i="8"/>
  <c r="BB22" i="8" s="1"/>
  <c r="BT22" i="8"/>
  <c r="BS18" i="5"/>
  <c r="BB18" i="5" s="1"/>
  <c r="BT18" i="5"/>
  <c r="AU12" i="4"/>
  <c r="AD12" i="4" s="1"/>
  <c r="AV12" i="4"/>
  <c r="BT9" i="8"/>
  <c r="AU33" i="8"/>
  <c r="AD33" i="8" s="1"/>
  <c r="AV33" i="8"/>
  <c r="AU21" i="9"/>
  <c r="AD21" i="9" s="1"/>
  <c r="AV21" i="9"/>
  <c r="AU8" i="10"/>
  <c r="AD8" i="10" s="1"/>
  <c r="AV8" i="10"/>
  <c r="AU9" i="4"/>
  <c r="AD9" i="4" s="1"/>
  <c r="AV9" i="4"/>
  <c r="AU14" i="9"/>
  <c r="AD14" i="9" s="1"/>
  <c r="AV14" i="9"/>
  <c r="BS13" i="8"/>
  <c r="BB13" i="8" s="1"/>
  <c r="BT13" i="8"/>
  <c r="AU18" i="8"/>
  <c r="AD18" i="8" s="1"/>
  <c r="AV18" i="8"/>
  <c r="W16" i="8"/>
  <c r="F16" i="8" s="1"/>
  <c r="X16" i="8"/>
  <c r="AU29" i="8"/>
  <c r="AD29" i="8" s="1"/>
  <c r="AV29" i="8"/>
  <c r="X8" i="4"/>
  <c r="BS18" i="8"/>
  <c r="BB18" i="8" s="1"/>
  <c r="BT18" i="8"/>
  <c r="BS23" i="4"/>
  <c r="BB23" i="4" s="1"/>
  <c r="AU13" i="5"/>
  <c r="AD13" i="5" s="1"/>
  <c r="AV13" i="5"/>
  <c r="BS8" i="9"/>
  <c r="BB8" i="9" s="1"/>
  <c r="BT8" i="9"/>
  <c r="BT10" i="5"/>
  <c r="AV35" i="8"/>
  <c r="BT21" i="9"/>
  <c r="BT21" i="5"/>
  <c r="AV9" i="10"/>
  <c r="AU9" i="10"/>
  <c r="AD9" i="10" s="1"/>
  <c r="X21" i="8"/>
  <c r="BT19" i="8"/>
  <c r="BS19" i="9"/>
  <c r="BB19" i="9" s="1"/>
  <c r="BT19" i="9"/>
  <c r="BT10" i="4"/>
  <c r="AU11" i="5"/>
  <c r="AD11" i="5" s="1"/>
  <c r="AV11" i="5"/>
  <c r="BT12" i="8"/>
  <c r="AU15" i="9"/>
  <c r="AD15" i="9" s="1"/>
  <c r="AV15" i="9"/>
  <c r="BS16" i="5"/>
  <c r="BB16" i="5" s="1"/>
  <c r="AV11" i="4"/>
  <c r="AU17" i="9"/>
  <c r="AD17" i="9" s="1"/>
  <c r="AV17" i="9"/>
  <c r="BT7" i="8"/>
  <c r="AU26" i="8"/>
  <c r="AD26" i="8" s="1"/>
  <c r="AV26" i="8"/>
  <c r="X7" i="5"/>
  <c r="AV14" i="5"/>
  <c r="W13" i="8"/>
  <c r="F13" i="8" s="1"/>
  <c r="X13" i="8"/>
  <c r="W8" i="5"/>
  <c r="F8" i="5" s="1"/>
  <c r="X8" i="5"/>
  <c r="BS7" i="4"/>
  <c r="BB7" i="4" s="1"/>
  <c r="BS20" i="8"/>
  <c r="BB20" i="8" s="1"/>
  <c r="BT20" i="8"/>
  <c r="BS20" i="9"/>
  <c r="BB20" i="9" s="1"/>
  <c r="BT20" i="9"/>
  <c r="AV18" i="5"/>
  <c r="BT16" i="8"/>
  <c r="BT21" i="8"/>
  <c r="X7" i="10"/>
  <c r="AV9" i="5"/>
  <c r="BS14" i="4"/>
  <c r="BB14" i="4" s="1"/>
  <c r="BT14" i="4"/>
  <c r="BS22" i="9"/>
  <c r="BB22" i="9" s="1"/>
  <c r="BT22" i="9"/>
  <c r="X7" i="9"/>
  <c r="BS25" i="5"/>
  <c r="BB25" i="5" s="1"/>
  <c r="BT25" i="5"/>
  <c r="BS12" i="9"/>
  <c r="BB12" i="9" s="1"/>
  <c r="BT12" i="9"/>
  <c r="AV7" i="9"/>
  <c r="BT19" i="4"/>
  <c r="AU9" i="8"/>
  <c r="AD9" i="8" s="1"/>
  <c r="AV9" i="8"/>
  <c r="AV25" i="8"/>
  <c r="BT13" i="4"/>
  <c r="AV15" i="5"/>
  <c r="W11" i="8"/>
  <c r="F11" i="8" s="1"/>
  <c r="X11" i="8"/>
  <c r="BS22" i="5"/>
  <c r="BB22" i="5" s="1"/>
  <c r="BT22" i="5"/>
  <c r="BS7" i="10"/>
  <c r="BB7" i="10" s="1"/>
  <c r="BT7" i="10"/>
  <c r="AU30" i="8"/>
  <c r="AD30" i="8" s="1"/>
  <c r="AV30" i="8"/>
  <c r="BS16" i="9"/>
  <c r="BB16" i="9" s="1"/>
  <c r="BT16" i="9"/>
  <c r="X8" i="10"/>
  <c r="AV31" i="8"/>
  <c r="X20" i="8"/>
  <c r="X15" i="4"/>
  <c r="BT13" i="5"/>
  <c r="BS15" i="9"/>
  <c r="BB15" i="9" s="1"/>
  <c r="BT15" i="9"/>
  <c r="BS28" i="8"/>
  <c r="BB28" i="8" s="1"/>
  <c r="BT28" i="8"/>
  <c r="BT8" i="5"/>
  <c r="AU14" i="4"/>
  <c r="AD14" i="4" s="1"/>
  <c r="AV14" i="4"/>
  <c r="AU22" i="8"/>
  <c r="AD22" i="8" s="1"/>
  <c r="AV22" i="8"/>
  <c r="BS20" i="5"/>
  <c r="BB20" i="5" s="1"/>
  <c r="BT20" i="5"/>
  <c r="BS17" i="5"/>
  <c r="BB17" i="5" s="1"/>
  <c r="BT17" i="5"/>
  <c r="AV18" i="9"/>
  <c r="AU18" i="9"/>
  <c r="AD18" i="9" s="1"/>
  <c r="BT18" i="9"/>
  <c r="BT23" i="5"/>
  <c r="AV16" i="4"/>
  <c r="X10" i="4"/>
  <c r="BT11" i="8"/>
  <c r="BS24" i="8"/>
  <c r="BB24" i="8" s="1"/>
  <c r="BT24" i="8"/>
  <c r="AU20" i="8"/>
  <c r="AD20" i="8" s="1"/>
  <c r="AV20" i="8"/>
  <c r="BS27" i="8"/>
  <c r="BB27" i="8" s="1"/>
  <c r="BT27" i="8"/>
  <c r="AV14" i="8"/>
  <c r="W16" i="4"/>
  <c r="F16" i="4" s="1"/>
  <c r="X16" i="4"/>
  <c r="AV11" i="8"/>
  <c r="X10" i="5"/>
  <c r="X9" i="5"/>
  <c r="X14" i="5"/>
  <c r="BT14" i="5"/>
  <c r="BS17" i="9"/>
  <c r="BB17" i="9" s="1"/>
  <c r="BT17" i="9"/>
  <c r="BS25" i="8"/>
  <c r="BB25" i="8" s="1"/>
  <c r="BT25" i="8"/>
  <c r="BT10" i="8"/>
  <c r="AU23" i="8"/>
  <c r="AD23" i="8" s="1"/>
  <c r="AV23" i="8"/>
  <c r="X14" i="8"/>
  <c r="X7" i="8"/>
  <c r="BS12" i="5"/>
  <c r="BB12" i="5" s="1"/>
  <c r="BT12" i="5"/>
  <c r="AU11" i="9"/>
  <c r="AD11" i="9" s="1"/>
  <c r="AV11" i="9"/>
  <c r="AU19" i="8"/>
  <c r="AD19" i="8" s="1"/>
  <c r="AV19" i="8"/>
  <c r="AV12" i="9"/>
  <c r="AU12" i="9"/>
  <c r="AD12" i="9" s="1"/>
  <c r="W15" i="8"/>
  <c r="F15" i="8" s="1"/>
  <c r="X15" i="8"/>
  <c r="BT8" i="10"/>
  <c r="AV27" i="8"/>
  <c r="BS9" i="10"/>
  <c r="BB9" i="10" s="1"/>
  <c r="BS10" i="9"/>
  <c r="BB10" i="9" s="1"/>
  <c r="BS11" i="9"/>
  <c r="BB11" i="9" s="1"/>
  <c r="AU8" i="9"/>
  <c r="AD8" i="9" s="1"/>
  <c r="AU10" i="9"/>
  <c r="AD10" i="9" s="1"/>
  <c r="AU7" i="9"/>
  <c r="AD7" i="9" s="1"/>
  <c r="AU9" i="9"/>
  <c r="AD9" i="9" s="1"/>
  <c r="W9" i="9"/>
  <c r="F9" i="9" s="1"/>
  <c r="W11" i="9"/>
  <c r="F11" i="9" s="1"/>
  <c r="W13" i="9"/>
  <c r="F13" i="9" s="1"/>
  <c r="W7" i="9"/>
  <c r="F7" i="9" s="1"/>
  <c r="BS7" i="8"/>
  <c r="BB7" i="8" s="1"/>
  <c r="BS17" i="8"/>
  <c r="BB17" i="8" s="1"/>
  <c r="BS14" i="8"/>
  <c r="BB14" i="8" s="1"/>
  <c r="BS8" i="8"/>
  <c r="BB8" i="8" s="1"/>
  <c r="AU7" i="8"/>
  <c r="AD7" i="8" s="1"/>
  <c r="BS10" i="8"/>
  <c r="BB10" i="8" s="1"/>
  <c r="AU28" i="8"/>
  <c r="AD28" i="8" s="1"/>
  <c r="BS9" i="8"/>
  <c r="BB9" i="8" s="1"/>
  <c r="BS12" i="8"/>
  <c r="BB12" i="8" s="1"/>
  <c r="BS15" i="8"/>
  <c r="BB15" i="8" s="1"/>
  <c r="AU8" i="8"/>
  <c r="AD8" i="8" s="1"/>
  <c r="AU17" i="8"/>
  <c r="AD17" i="8" s="1"/>
  <c r="AU16" i="8"/>
  <c r="AD16" i="8" s="1"/>
  <c r="AU15" i="8"/>
  <c r="AD15" i="8" s="1"/>
  <c r="AU21" i="8"/>
  <c r="AD21" i="8" s="1"/>
  <c r="AU32" i="8"/>
  <c r="AD32" i="8" s="1"/>
  <c r="AU10" i="8"/>
  <c r="AD10" i="8" s="1"/>
  <c r="AU34" i="8"/>
  <c r="AD34" i="8" s="1"/>
  <c r="AU13" i="8"/>
  <c r="AD13" i="8" s="1"/>
  <c r="AU12" i="8"/>
  <c r="AD12" i="8" s="1"/>
  <c r="W9" i="8"/>
  <c r="F9" i="8" s="1"/>
  <c r="AU25" i="8"/>
  <c r="AD25" i="8" s="1"/>
  <c r="AU14" i="8"/>
  <c r="AD14" i="8" s="1"/>
  <c r="AU11" i="8"/>
  <c r="AD11" i="8" s="1"/>
  <c r="AU36" i="8"/>
  <c r="AD36" i="8" s="1"/>
  <c r="W14" i="8"/>
  <c r="F14" i="8" s="1"/>
  <c r="W17" i="8"/>
  <c r="F17" i="8" s="1"/>
  <c r="W18" i="8"/>
  <c r="F18" i="8" s="1"/>
  <c r="W10" i="8"/>
  <c r="F10" i="8" s="1"/>
  <c r="W12" i="8"/>
  <c r="F12" i="8" s="1"/>
  <c r="W8" i="8"/>
  <c r="F8" i="8" s="1"/>
  <c r="W7" i="8"/>
  <c r="F7" i="8" s="1"/>
  <c r="AU7" i="4"/>
  <c r="AD7" i="4" s="1"/>
  <c r="BS22" i="4"/>
  <c r="BB22" i="4" s="1"/>
  <c r="BS20" i="4"/>
  <c r="BB20" i="4" s="1"/>
  <c r="BS19" i="4"/>
  <c r="BB19" i="4" s="1"/>
  <c r="BS10" i="4"/>
  <c r="BB10" i="4" s="1"/>
  <c r="BS27" i="4"/>
  <c r="BB27" i="4" s="1"/>
  <c r="BS18" i="4"/>
  <c r="BB18" i="4" s="1"/>
  <c r="BS15" i="4"/>
  <c r="BB15" i="4" s="1"/>
  <c r="BS24" i="4"/>
  <c r="BB24" i="4" s="1"/>
  <c r="BS13" i="4"/>
  <c r="BB13" i="4" s="1"/>
  <c r="BS25" i="4"/>
  <c r="BB25" i="4" s="1"/>
  <c r="BS11" i="4"/>
  <c r="BB11" i="4" s="1"/>
  <c r="BS9" i="4"/>
  <c r="BB9" i="4" s="1"/>
  <c r="BS16" i="4"/>
  <c r="BB16" i="4" s="1"/>
  <c r="BS17" i="4"/>
  <c r="BB17" i="4" s="1"/>
  <c r="BS12" i="4"/>
  <c r="BB12" i="4" s="1"/>
  <c r="BS8" i="4"/>
  <c r="BB8" i="4" s="1"/>
  <c r="BS21" i="4"/>
  <c r="BB21" i="4" s="1"/>
  <c r="BS26" i="4"/>
  <c r="BB26" i="4" s="1"/>
  <c r="AU8" i="4"/>
  <c r="AD8" i="4" s="1"/>
  <c r="AU11" i="4"/>
  <c r="AD11" i="4" s="1"/>
  <c r="W7" i="4"/>
  <c r="F7" i="4" s="1"/>
  <c r="AU10" i="4"/>
  <c r="AD10" i="4" s="1"/>
  <c r="W9" i="4"/>
  <c r="F9" i="4" s="1"/>
  <c r="AU13" i="4"/>
  <c r="AD13" i="4" s="1"/>
  <c r="W11" i="4"/>
  <c r="F11" i="4" s="1"/>
  <c r="W8" i="4"/>
  <c r="F8" i="4" s="1"/>
  <c r="BS11" i="5"/>
  <c r="BB11" i="5" s="1"/>
  <c r="BS15" i="5"/>
  <c r="BB15" i="5" s="1"/>
  <c r="BS9" i="5"/>
  <c r="BB9" i="5" s="1"/>
  <c r="BS13" i="5"/>
  <c r="BB13" i="5" s="1"/>
  <c r="BS7" i="5"/>
  <c r="BB7" i="5" s="1"/>
  <c r="BS14" i="5"/>
  <c r="BB14" i="5" s="1"/>
  <c r="BS8" i="5"/>
  <c r="BB8" i="5" s="1"/>
  <c r="AU8" i="5"/>
  <c r="AD8" i="5" s="1"/>
  <c r="AU16" i="5"/>
  <c r="AD16" i="5" s="1"/>
  <c r="AU12" i="5"/>
  <c r="AD12" i="5" s="1"/>
  <c r="AU7" i="5"/>
  <c r="AD7" i="5" s="1"/>
  <c r="AU14" i="5"/>
  <c r="AD14" i="5" s="1"/>
  <c r="AU15" i="5"/>
  <c r="AD15" i="5" s="1"/>
  <c r="AU10" i="5"/>
  <c r="AD10" i="5" s="1"/>
  <c r="W10" i="5"/>
  <c r="F10" i="5" s="1"/>
  <c r="W9" i="5"/>
  <c r="F9" i="5" s="1"/>
  <c r="W7" i="5"/>
  <c r="F7" i="5" s="1"/>
  <c r="W13" i="5"/>
  <c r="F13" i="5" s="1"/>
  <c r="W14" i="5"/>
  <c r="F14" i="5" s="1"/>
  <c r="W11" i="5"/>
  <c r="F11" i="5" s="1"/>
  <c r="BR8" i="3"/>
  <c r="BP8" i="3"/>
  <c r="BN8" i="3"/>
  <c r="BL8" i="3"/>
  <c r="BJ8" i="3"/>
  <c r="BF8" i="3"/>
  <c r="BH8" i="3"/>
  <c r="BR7" i="3"/>
  <c r="BP7" i="3"/>
  <c r="BN7" i="3"/>
  <c r="BL7" i="3"/>
  <c r="BJ7" i="3"/>
  <c r="BH7" i="3"/>
  <c r="BF7" i="3"/>
  <c r="AT9" i="3"/>
  <c r="AR9" i="3"/>
  <c r="AP9" i="3"/>
  <c r="AN11" i="3"/>
  <c r="AN9" i="3"/>
  <c r="AJ9" i="3"/>
  <c r="AH11" i="3"/>
  <c r="AH9" i="3"/>
  <c r="AT7" i="3"/>
  <c r="AR7" i="3"/>
  <c r="AP7" i="3"/>
  <c r="AN7" i="3"/>
  <c r="AL7" i="3"/>
  <c r="V11" i="3"/>
  <c r="V10" i="3"/>
  <c r="T11" i="3"/>
  <c r="T10" i="3"/>
  <c r="R11" i="3"/>
  <c r="R10" i="3"/>
  <c r="P11" i="3"/>
  <c r="P10" i="3"/>
  <c r="N11" i="3"/>
  <c r="L11" i="3"/>
  <c r="L10" i="3"/>
  <c r="J11" i="3"/>
  <c r="J10" i="3"/>
  <c r="V9" i="3"/>
  <c r="T9" i="3"/>
  <c r="R9" i="3"/>
  <c r="P9" i="3"/>
  <c r="BJ2" i="3"/>
  <c r="AL2" i="3"/>
  <c r="AR11" i="3" s="1"/>
  <c r="N2" i="3"/>
  <c r="AT10" i="2"/>
  <c r="AR10" i="2"/>
  <c r="AP10" i="2"/>
  <c r="AN10" i="2"/>
  <c r="AJ10" i="2"/>
  <c r="AH10" i="2"/>
  <c r="J7" i="2"/>
  <c r="J11" i="2"/>
  <c r="L7" i="2"/>
  <c r="L11" i="2"/>
  <c r="N7" i="2"/>
  <c r="N11" i="2"/>
  <c r="P11" i="2"/>
  <c r="R7" i="2"/>
  <c r="R11" i="2"/>
  <c r="T7" i="2"/>
  <c r="T11" i="2"/>
  <c r="V7" i="2"/>
  <c r="V11" i="2"/>
  <c r="BR12" i="2"/>
  <c r="BR15" i="2"/>
  <c r="BR16" i="2"/>
  <c r="BR14" i="2"/>
  <c r="BR8" i="2"/>
  <c r="BR7" i="2"/>
  <c r="BR17" i="2"/>
  <c r="BR18" i="2"/>
  <c r="BR19" i="2"/>
  <c r="BP15" i="2"/>
  <c r="BP16" i="2"/>
  <c r="BP8" i="2"/>
  <c r="BP7" i="2"/>
  <c r="BP17" i="2"/>
  <c r="BP18" i="2"/>
  <c r="BP19" i="2"/>
  <c r="BN12" i="2"/>
  <c r="BN15" i="2"/>
  <c r="BN16" i="2"/>
  <c r="BN14" i="2"/>
  <c r="BN8" i="2"/>
  <c r="BN17" i="2"/>
  <c r="BN18" i="2"/>
  <c r="BN19" i="2"/>
  <c r="BL15" i="2"/>
  <c r="BL16" i="2"/>
  <c r="BL14" i="2"/>
  <c r="BL8" i="2"/>
  <c r="BL7" i="2"/>
  <c r="BL17" i="2"/>
  <c r="BL18" i="2"/>
  <c r="BL19" i="2"/>
  <c r="BJ12" i="2"/>
  <c r="BJ15" i="2"/>
  <c r="BJ16" i="2"/>
  <c r="BJ7" i="2"/>
  <c r="BJ17" i="2"/>
  <c r="BJ18" i="2"/>
  <c r="BJ19" i="2"/>
  <c r="BH12" i="2"/>
  <c r="BH15" i="2"/>
  <c r="BH16" i="2"/>
  <c r="BH14" i="2"/>
  <c r="BH8" i="2"/>
  <c r="BH7" i="2"/>
  <c r="BH17" i="2"/>
  <c r="BH18" i="2"/>
  <c r="BH19" i="2"/>
  <c r="BR10" i="2"/>
  <c r="BP10" i="2"/>
  <c r="BN10" i="2"/>
  <c r="BJ10" i="2"/>
  <c r="BH10" i="2"/>
  <c r="BF12" i="2"/>
  <c r="BF15" i="2"/>
  <c r="BF16" i="2"/>
  <c r="BF14" i="2"/>
  <c r="BF8" i="2"/>
  <c r="BF7" i="2"/>
  <c r="BF17" i="2"/>
  <c r="BF18" i="2"/>
  <c r="BF19" i="2"/>
  <c r="BF10" i="2"/>
  <c r="BJ2" i="2"/>
  <c r="AT14" i="2"/>
  <c r="AT7" i="2"/>
  <c r="AT15" i="2"/>
  <c r="AT16" i="2"/>
  <c r="AT17" i="2"/>
  <c r="AT8" i="2"/>
  <c r="AT18" i="2"/>
  <c r="AT19" i="2"/>
  <c r="AT20" i="2"/>
  <c r="AT9" i="2"/>
  <c r="AR14" i="2"/>
  <c r="AR7" i="2"/>
  <c r="AR15" i="2"/>
  <c r="AR16" i="2"/>
  <c r="AR17" i="2"/>
  <c r="AR8" i="2"/>
  <c r="AR18" i="2"/>
  <c r="AR19" i="2"/>
  <c r="AR20" i="2"/>
  <c r="AR9" i="2"/>
  <c r="AP14" i="2"/>
  <c r="AP7" i="2"/>
  <c r="AP15" i="2"/>
  <c r="AP16" i="2"/>
  <c r="AP17" i="2"/>
  <c r="AP8" i="2"/>
  <c r="AP18" i="2"/>
  <c r="AP19" i="2"/>
  <c r="AP20" i="2"/>
  <c r="AP9" i="2"/>
  <c r="AN14" i="2"/>
  <c r="AN7" i="2"/>
  <c r="AN15" i="2"/>
  <c r="AN16" i="2"/>
  <c r="AN17" i="2"/>
  <c r="AN8" i="2"/>
  <c r="AN18" i="2"/>
  <c r="AN19" i="2"/>
  <c r="AN20" i="2"/>
  <c r="AN9" i="2"/>
  <c r="AL14" i="2"/>
  <c r="AL7" i="2"/>
  <c r="AL15" i="2"/>
  <c r="AL16" i="2"/>
  <c r="AL17" i="2"/>
  <c r="AL8" i="2"/>
  <c r="AL18" i="2"/>
  <c r="AL19" i="2"/>
  <c r="AL20" i="2"/>
  <c r="AJ14" i="2"/>
  <c r="AJ7" i="2"/>
  <c r="AJ15" i="2"/>
  <c r="AJ16" i="2"/>
  <c r="AJ17" i="2"/>
  <c r="AJ20" i="2"/>
  <c r="AJ9" i="2"/>
  <c r="AT13" i="2"/>
  <c r="AR13" i="2"/>
  <c r="AP13" i="2"/>
  <c r="AN13" i="2"/>
  <c r="AL13" i="2"/>
  <c r="AJ13" i="2"/>
  <c r="AH14" i="2"/>
  <c r="AH7" i="2"/>
  <c r="AH15" i="2"/>
  <c r="AH17" i="2"/>
  <c r="AH18" i="2"/>
  <c r="AH19" i="2"/>
  <c r="AH20" i="2"/>
  <c r="AH9" i="2"/>
  <c r="AH13" i="2"/>
  <c r="AL2" i="2"/>
  <c r="AT12" i="2" s="1"/>
  <c r="V9" i="2"/>
  <c r="V13" i="2"/>
  <c r="T9" i="2"/>
  <c r="T13" i="2"/>
  <c r="R9" i="2"/>
  <c r="R13" i="2"/>
  <c r="P9" i="2"/>
  <c r="P13" i="2"/>
  <c r="L9" i="2"/>
  <c r="L13" i="2"/>
  <c r="V14" i="2"/>
  <c r="T14" i="2"/>
  <c r="R14" i="2"/>
  <c r="P14" i="2"/>
  <c r="N14" i="2"/>
  <c r="J9" i="2"/>
  <c r="J13" i="2"/>
  <c r="J14" i="2"/>
  <c r="BR7" i="1"/>
  <c r="BR11" i="1"/>
  <c r="BR12" i="1"/>
  <c r="BR26" i="1"/>
  <c r="BR16" i="1"/>
  <c r="BR28" i="1"/>
  <c r="BR29" i="1"/>
  <c r="BR27" i="1"/>
  <c r="BR30" i="1"/>
  <c r="BR19" i="1"/>
  <c r="BR21" i="1"/>
  <c r="BR25" i="1"/>
  <c r="BP26" i="1"/>
  <c r="BP17" i="1"/>
  <c r="BP16" i="1"/>
  <c r="BP28" i="1"/>
  <c r="BP30" i="1"/>
  <c r="BP19" i="1"/>
  <c r="BP21" i="1"/>
  <c r="BP15" i="1"/>
  <c r="BP25" i="1"/>
  <c r="BN13" i="1"/>
  <c r="BN26" i="1"/>
  <c r="BN16" i="1"/>
  <c r="BN28" i="1"/>
  <c r="BN27" i="1"/>
  <c r="BN30" i="1"/>
  <c r="BN19" i="1"/>
  <c r="BN21" i="1"/>
  <c r="BN25" i="1"/>
  <c r="BL7" i="1"/>
  <c r="BL11" i="1"/>
  <c r="BL13" i="1"/>
  <c r="BL12" i="1"/>
  <c r="BL26" i="1"/>
  <c r="BL17" i="1"/>
  <c r="BL16" i="1"/>
  <c r="BL28" i="1"/>
  <c r="BL29" i="1"/>
  <c r="BL27" i="1"/>
  <c r="BL30" i="1"/>
  <c r="BL19" i="1"/>
  <c r="BL21" i="1"/>
  <c r="BL25" i="1"/>
  <c r="BJ12" i="1"/>
  <c r="BJ26" i="1"/>
  <c r="BJ17" i="1"/>
  <c r="BJ28" i="1"/>
  <c r="BJ29" i="1"/>
  <c r="BJ27" i="1"/>
  <c r="BJ19" i="1"/>
  <c r="BJ21" i="1"/>
  <c r="BJ25" i="1"/>
  <c r="BH7" i="1"/>
  <c r="BH10" i="1"/>
  <c r="BH26" i="1"/>
  <c r="BH17" i="1"/>
  <c r="BH28" i="1"/>
  <c r="BH29" i="1"/>
  <c r="BH27" i="1"/>
  <c r="BH30" i="1"/>
  <c r="AT10" i="1"/>
  <c r="AT9" i="1"/>
  <c r="AT19" i="1"/>
  <c r="AR10" i="1"/>
  <c r="AR15" i="1"/>
  <c r="AR19" i="1"/>
  <c r="AP10" i="1"/>
  <c r="AP19" i="1"/>
  <c r="AN10" i="1"/>
  <c r="AN15" i="1"/>
  <c r="AN9" i="1"/>
  <c r="AN7" i="1"/>
  <c r="AN19" i="1"/>
  <c r="AL19" i="1"/>
  <c r="AJ7" i="1"/>
  <c r="AJ19" i="1"/>
  <c r="AH9" i="1"/>
  <c r="AH7" i="1"/>
  <c r="V14" i="1"/>
  <c r="V9" i="1"/>
  <c r="V15" i="1"/>
  <c r="V12" i="1"/>
  <c r="V17" i="1"/>
  <c r="V18" i="1"/>
  <c r="V10" i="1"/>
  <c r="V13" i="1"/>
  <c r="T14" i="1"/>
  <c r="T9" i="1"/>
  <c r="T15" i="1"/>
  <c r="T12" i="1"/>
  <c r="T17" i="1"/>
  <c r="T18" i="1"/>
  <c r="T13" i="1"/>
  <c r="R14" i="1"/>
  <c r="R7" i="1"/>
  <c r="R9" i="1"/>
  <c r="R15" i="1"/>
  <c r="R12" i="1"/>
  <c r="R17" i="1"/>
  <c r="R18" i="1"/>
  <c r="R10" i="1"/>
  <c r="R13" i="1"/>
  <c r="P14" i="1"/>
  <c r="P8" i="1"/>
  <c r="P15" i="1"/>
  <c r="P12" i="1"/>
  <c r="P17" i="1"/>
  <c r="P18" i="1"/>
  <c r="P13" i="1"/>
  <c r="N14" i="1"/>
  <c r="N8" i="1"/>
  <c r="N15" i="1"/>
  <c r="N12" i="1"/>
  <c r="N17" i="1"/>
  <c r="N18" i="1"/>
  <c r="N13" i="1"/>
  <c r="L17" i="1"/>
  <c r="L18" i="1"/>
  <c r="L10" i="1"/>
  <c r="J15" i="1"/>
  <c r="J12" i="1"/>
  <c r="J17" i="1"/>
  <c r="J18" i="1"/>
  <c r="J10" i="1"/>
  <c r="N2" i="2"/>
  <c r="BT16" i="2" l="1"/>
  <c r="BT17" i="2"/>
  <c r="AV20" i="2"/>
  <c r="W17" i="1"/>
  <c r="F17" i="1" s="1"/>
  <c r="BS7" i="3"/>
  <c r="BT7" i="3"/>
  <c r="AV17" i="2"/>
  <c r="W18" i="1"/>
  <c r="F18" i="1" s="1"/>
  <c r="AV15" i="2"/>
  <c r="AU12" i="2"/>
  <c r="AD12" i="2" s="1"/>
  <c r="AV12" i="2"/>
  <c r="AV7" i="2"/>
  <c r="BP14" i="2"/>
  <c r="BR13" i="2"/>
  <c r="BS8" i="3"/>
  <c r="BT8" i="3"/>
  <c r="AV13" i="2"/>
  <c r="AV14" i="2"/>
  <c r="BT15" i="2"/>
  <c r="BT19" i="2"/>
  <c r="BS18" i="2"/>
  <c r="BB18" i="2" s="1"/>
  <c r="BT18" i="2"/>
  <c r="X11" i="2"/>
  <c r="X11" i="3"/>
  <c r="AT11" i="3"/>
  <c r="W11" i="3"/>
  <c r="F11" i="3" s="1"/>
  <c r="BS16" i="2"/>
  <c r="BB16" i="2" s="1"/>
  <c r="BS15" i="2"/>
  <c r="BB15" i="2" s="1"/>
  <c r="BS19" i="2"/>
  <c r="BB19" i="2" s="1"/>
  <c r="BS17" i="2"/>
  <c r="BB17" i="2" s="1"/>
  <c r="AU15" i="2"/>
  <c r="AD15" i="2" s="1"/>
  <c r="AU7" i="2"/>
  <c r="AD7" i="2" s="1"/>
  <c r="AU17" i="2"/>
  <c r="AD17" i="2" s="1"/>
  <c r="AU13" i="2"/>
  <c r="AD13" i="2" s="1"/>
  <c r="AU14" i="2"/>
  <c r="AD14" i="2" s="1"/>
  <c r="AU20" i="2"/>
  <c r="AD20" i="2" s="1"/>
  <c r="W11" i="2"/>
  <c r="F11" i="2" s="1"/>
  <c r="L14" i="2"/>
  <c r="W14" i="2" s="1"/>
  <c r="F14" i="2" s="1"/>
  <c r="T10" i="2"/>
  <c r="AP11" i="3"/>
  <c r="BL12" i="2"/>
  <c r="BP9" i="2"/>
  <c r="BP11" i="2"/>
  <c r="BN11" i="2"/>
  <c r="L9" i="3"/>
  <c r="T7" i="3"/>
  <c r="R7" i="3"/>
  <c r="BP12" i="2"/>
  <c r="BN7" i="2"/>
  <c r="BS7" i="2" s="1"/>
  <c r="BB7" i="2" s="1"/>
  <c r="X18" i="1"/>
  <c r="X17" i="1"/>
  <c r="P7" i="2"/>
  <c r="W7" i="2" s="1"/>
  <c r="F7" i="2" s="1"/>
  <c r="BJ14" i="2"/>
  <c r="BS14" i="2" s="1"/>
  <c r="BB14" i="2" s="1"/>
  <c r="BL11" i="2"/>
  <c r="BL10" i="2"/>
  <c r="BS10" i="2" s="1"/>
  <c r="BB10" i="2" s="1"/>
  <c r="N9" i="3"/>
  <c r="AJ11" i="3"/>
  <c r="AL12" i="3"/>
  <c r="N10" i="3"/>
  <c r="W10" i="3" s="1"/>
  <c r="F10" i="3" s="1"/>
  <c r="AL11" i="3"/>
  <c r="J9" i="3"/>
  <c r="AL9" i="3"/>
  <c r="AU9" i="3" s="1"/>
  <c r="AD9" i="3" s="1"/>
  <c r="N9" i="2"/>
  <c r="W9" i="2" s="1"/>
  <c r="F9" i="2" s="1"/>
  <c r="AJ18" i="2"/>
  <c r="AU18" i="2" s="1"/>
  <c r="AD18" i="2" s="1"/>
  <c r="AL11" i="2"/>
  <c r="AL9" i="2"/>
  <c r="AU9" i="2" s="1"/>
  <c r="AD9" i="2" s="1"/>
  <c r="BJ8" i="2"/>
  <c r="BS8" i="2" s="1"/>
  <c r="BB8" i="2" s="1"/>
  <c r="AL10" i="2"/>
  <c r="AU10" i="2" s="1"/>
  <c r="AD10" i="2" s="1"/>
  <c r="N13" i="2"/>
  <c r="W13" i="2" s="1"/>
  <c r="F13" i="2" s="1"/>
  <c r="AJ8" i="2"/>
  <c r="AH8" i="2"/>
  <c r="AJ7" i="3"/>
  <c r="AH7" i="3"/>
  <c r="AH16" i="2"/>
  <c r="AJ19" i="2"/>
  <c r="AU19" i="2" s="1"/>
  <c r="AD19" i="2" s="1"/>
  <c r="AV8" i="2" l="1"/>
  <c r="BS12" i="2"/>
  <c r="BB12" i="2" s="1"/>
  <c r="BT11" i="2"/>
  <c r="X9" i="3"/>
  <c r="AV11" i="3"/>
  <c r="BT14" i="2"/>
  <c r="AV9" i="2"/>
  <c r="X7" i="3"/>
  <c r="W10" i="2"/>
  <c r="F10" i="2" s="1"/>
  <c r="X10" i="2"/>
  <c r="X13" i="2"/>
  <c r="BS13" i="2"/>
  <c r="BB13" i="2" s="1"/>
  <c r="BT13" i="2"/>
  <c r="AV10" i="2"/>
  <c r="X9" i="2"/>
  <c r="BT10" i="2"/>
  <c r="BT8" i="2"/>
  <c r="BT7" i="2"/>
  <c r="AU12" i="3"/>
  <c r="AD12" i="3" s="1"/>
  <c r="AV12" i="3"/>
  <c r="AV9" i="3"/>
  <c r="AV18" i="2"/>
  <c r="AU16" i="2"/>
  <c r="AD16" i="2" s="1"/>
  <c r="AV16" i="2"/>
  <c r="AU7" i="3"/>
  <c r="AD7" i="3" s="1"/>
  <c r="AV7" i="3"/>
  <c r="AU11" i="2"/>
  <c r="AD11" i="2" s="1"/>
  <c r="AV11" i="2"/>
  <c r="X10" i="3"/>
  <c r="X14" i="2"/>
  <c r="X7" i="2"/>
  <c r="BS9" i="2"/>
  <c r="BB9" i="2" s="1"/>
  <c r="BT9" i="2"/>
  <c r="BT12" i="2"/>
  <c r="AV19" i="2"/>
  <c r="AU11" i="3"/>
  <c r="AD11" i="3" s="1"/>
  <c r="W7" i="3"/>
  <c r="F7" i="3" s="1"/>
  <c r="W9" i="3"/>
  <c r="F9" i="3" s="1"/>
  <c r="BS11" i="2"/>
  <c r="BB11" i="2" s="1"/>
  <c r="AU8" i="2"/>
  <c r="AD8" i="2" s="1"/>
  <c r="BF28" i="1"/>
  <c r="BT28" i="1" s="1"/>
  <c r="BF29" i="1"/>
  <c r="BF27" i="1"/>
  <c r="BF30" i="1"/>
  <c r="BT30" i="1" s="1"/>
  <c r="BF19" i="1"/>
  <c r="BF21" i="1"/>
  <c r="BF15" i="1"/>
  <c r="BF14" i="1"/>
  <c r="BF25" i="1"/>
  <c r="BS28" i="1" l="1"/>
  <c r="BB28" i="1" s="1"/>
  <c r="BS30" i="1"/>
  <c r="BB30" i="1" s="1"/>
  <c r="AJ2" i="1"/>
  <c r="BH2" i="1"/>
  <c r="BR13" i="1" l="1"/>
  <c r="BR8" i="1"/>
  <c r="BR10" i="1"/>
  <c r="BR17" i="1"/>
  <c r="BR15" i="1"/>
  <c r="BR14" i="1"/>
  <c r="AT12" i="1"/>
  <c r="AT13" i="1"/>
  <c r="AT18" i="1"/>
  <c r="AT14" i="1"/>
  <c r="AT23" i="1"/>
  <c r="AT16" i="1"/>
  <c r="AT11" i="1"/>
  <c r="AT15" i="1"/>
  <c r="AT7" i="1"/>
  <c r="BN22" i="1"/>
  <c r="BT22" i="1" s="1"/>
  <c r="BN9" i="1"/>
  <c r="BP23" i="1"/>
  <c r="BP9" i="1"/>
  <c r="BP20" i="1"/>
  <c r="BT20" i="1" s="1"/>
  <c r="BP7" i="1"/>
  <c r="BP12" i="1"/>
  <c r="BN10" i="1"/>
  <c r="BN14" i="1"/>
  <c r="BP27" i="1"/>
  <c r="BT27" i="1" s="1"/>
  <c r="BN11" i="1"/>
  <c r="BP8" i="1"/>
  <c r="BP10" i="1"/>
  <c r="BP14" i="1"/>
  <c r="BN15" i="1"/>
  <c r="BP11" i="1"/>
  <c r="BP29" i="1"/>
  <c r="BN7" i="1"/>
  <c r="BN12" i="1"/>
  <c r="BP13" i="1"/>
  <c r="BN29" i="1"/>
  <c r="BN17" i="1"/>
  <c r="BN8" i="1"/>
  <c r="AP24" i="1"/>
  <c r="AR17" i="1"/>
  <c r="AR20" i="1"/>
  <c r="AR14" i="1"/>
  <c r="AP23" i="1"/>
  <c r="AR8" i="1"/>
  <c r="AR16" i="1"/>
  <c r="AP16" i="1"/>
  <c r="AP22" i="1"/>
  <c r="AR13" i="1"/>
  <c r="AR23" i="1"/>
  <c r="AR11" i="1"/>
  <c r="AR7" i="1"/>
  <c r="AP9" i="1"/>
  <c r="AR9" i="1"/>
  <c r="AP7" i="1"/>
  <c r="AP15" i="1"/>
  <c r="BJ9" i="1"/>
  <c r="BT9" i="1" s="1"/>
  <c r="BJ18" i="1"/>
  <c r="BT18" i="1" s="1"/>
  <c r="BJ24" i="1"/>
  <c r="BT24" i="1" s="1"/>
  <c r="BJ23" i="1"/>
  <c r="BT23" i="1" s="1"/>
  <c r="BJ8" i="1"/>
  <c r="BL15" i="1"/>
  <c r="BJ15" i="1"/>
  <c r="BL14" i="1"/>
  <c r="BJ14" i="1"/>
  <c r="BL10" i="1"/>
  <c r="BJ16" i="1"/>
  <c r="BJ13" i="1"/>
  <c r="BJ7" i="1"/>
  <c r="BJ11" i="1"/>
  <c r="BJ10" i="1"/>
  <c r="BL8" i="1"/>
  <c r="AN17" i="1"/>
  <c r="AL8" i="1"/>
  <c r="AN14" i="1"/>
  <c r="AN11" i="1"/>
  <c r="AL21" i="1"/>
  <c r="AN8" i="1"/>
  <c r="AN20" i="1"/>
  <c r="AL22" i="1"/>
  <c r="AN13" i="1"/>
  <c r="AL7" i="1"/>
  <c r="AL10" i="1"/>
  <c r="AL15" i="1"/>
  <c r="AL9" i="1"/>
  <c r="BH16" i="1"/>
  <c r="BH14" i="1"/>
  <c r="BH25" i="1"/>
  <c r="BT25" i="1" s="1"/>
  <c r="BH11" i="1"/>
  <c r="BH8" i="1"/>
  <c r="BH13" i="1"/>
  <c r="BH12" i="1"/>
  <c r="BH19" i="1"/>
  <c r="BT19" i="1" s="1"/>
  <c r="BH15" i="1"/>
  <c r="BH21" i="1"/>
  <c r="BT21" i="1" s="1"/>
  <c r="AJ15" i="1"/>
  <c r="AJ10" i="1"/>
  <c r="AH19" i="1"/>
  <c r="AJ9" i="1"/>
  <c r="AH15" i="1"/>
  <c r="AH10" i="1"/>
  <c r="BF13" i="1"/>
  <c r="BT13" i="1" s="1"/>
  <c r="BF12" i="1"/>
  <c r="BF26" i="1"/>
  <c r="BT26" i="1" s="1"/>
  <c r="BF8" i="1"/>
  <c r="BT8" i="1" s="1"/>
  <c r="BF17" i="1"/>
  <c r="BF16" i="1"/>
  <c r="BT16" i="1" s="1"/>
  <c r="BF10" i="1"/>
  <c r="BF11" i="1"/>
  <c r="BF7" i="1"/>
  <c r="BT10" i="1" l="1"/>
  <c r="BT7" i="1"/>
  <c r="BT15" i="1"/>
  <c r="BT12" i="1"/>
  <c r="AU12" i="1"/>
  <c r="AD12" i="1" s="1"/>
  <c r="AV12" i="1"/>
  <c r="BT14" i="1"/>
  <c r="BS29" i="1"/>
  <c r="BT29" i="1"/>
  <c r="BT11" i="1"/>
  <c r="BS17" i="1"/>
  <c r="BB17" i="1" s="1"/>
  <c r="BT17" i="1"/>
  <c r="AV18" i="1"/>
  <c r="AU18" i="1"/>
  <c r="AD18" i="1" s="1"/>
  <c r="AU15" i="1"/>
  <c r="AV15" i="1"/>
  <c r="AV23" i="1"/>
  <c r="AU23" i="1"/>
  <c r="AD23" i="1" s="1"/>
  <c r="AV24" i="1"/>
  <c r="AU24" i="1"/>
  <c r="AD24" i="1" s="1"/>
  <c r="AU9" i="1"/>
  <c r="AD9" i="1" s="1"/>
  <c r="AV9" i="1"/>
  <c r="AU20" i="1"/>
  <c r="AV20" i="1"/>
  <c r="AU14" i="1"/>
  <c r="AD14" i="1" s="1"/>
  <c r="AV14" i="1"/>
  <c r="AU16" i="1"/>
  <c r="AV16" i="1"/>
  <c r="AU22" i="1"/>
  <c r="AV22" i="1"/>
  <c r="AV7" i="1"/>
  <c r="AU7" i="1"/>
  <c r="AD7" i="1" s="1"/>
  <c r="AV8" i="1"/>
  <c r="AU8" i="1"/>
  <c r="AD8" i="1" s="1"/>
  <c r="AU11" i="1"/>
  <c r="AD11" i="1" s="1"/>
  <c r="AV11" i="1"/>
  <c r="AU19" i="1"/>
  <c r="AD19" i="1" s="1"/>
  <c r="AV19" i="1"/>
  <c r="AV10" i="1"/>
  <c r="AU10" i="1"/>
  <c r="AD10" i="1" s="1"/>
  <c r="AU13" i="1"/>
  <c r="AD13" i="1" s="1"/>
  <c r="AV13" i="1"/>
  <c r="AU21" i="1"/>
  <c r="AV21" i="1"/>
  <c r="AV17" i="1"/>
  <c r="AU17" i="1"/>
  <c r="BS14" i="1"/>
  <c r="BB14" i="1" s="1"/>
  <c r="BS25" i="1"/>
  <c r="BB25" i="1" s="1"/>
  <c r="BS21" i="1"/>
  <c r="BB21" i="1" s="1"/>
  <c r="BS13" i="1"/>
  <c r="BB13" i="1" s="1"/>
  <c r="BS15" i="1"/>
  <c r="BB15" i="1" s="1"/>
  <c r="BS19" i="1"/>
  <c r="BB19" i="1" s="1"/>
  <c r="BS20" i="1"/>
  <c r="BB20" i="1" s="1"/>
  <c r="BS12" i="1"/>
  <c r="BB12" i="1" s="1"/>
  <c r="BS10" i="1"/>
  <c r="BB10" i="1" s="1"/>
  <c r="BS23" i="1"/>
  <c r="BB23" i="1" s="1"/>
  <c r="BS7" i="1"/>
  <c r="BB7" i="1" s="1"/>
  <c r="BS24" i="1"/>
  <c r="BB24" i="1" s="1"/>
  <c r="BS18" i="1"/>
  <c r="BB18" i="1" s="1"/>
  <c r="BS27" i="1"/>
  <c r="BB27" i="1" s="1"/>
  <c r="BS26" i="1"/>
  <c r="BB26" i="1" s="1"/>
  <c r="BS11" i="1"/>
  <c r="BB11" i="1" s="1"/>
  <c r="BS16" i="1"/>
  <c r="BB16" i="1" s="1"/>
  <c r="BS9" i="1"/>
  <c r="BB9" i="1" s="1"/>
  <c r="BS22" i="1"/>
  <c r="BB22" i="1" s="1"/>
  <c r="AD20" i="1"/>
  <c r="AD22" i="1"/>
  <c r="AD21" i="1"/>
  <c r="AD17" i="1"/>
  <c r="BB29" i="1"/>
  <c r="BS8" i="1"/>
  <c r="BB8" i="1" s="1"/>
  <c r="AD16" i="1"/>
  <c r="AD15" i="1"/>
  <c r="L2" i="1" l="1"/>
  <c r="V8" i="1" l="1"/>
  <c r="V11" i="1"/>
  <c r="V7" i="1"/>
  <c r="R8" i="1"/>
  <c r="T8" i="1"/>
  <c r="T7" i="1"/>
  <c r="T10" i="1"/>
  <c r="R11" i="1"/>
  <c r="T11" i="1"/>
  <c r="N16" i="1"/>
  <c r="W16" i="1" s="1"/>
  <c r="P7" i="1"/>
  <c r="P10" i="1"/>
  <c r="P11" i="1"/>
  <c r="P9" i="1"/>
  <c r="N7" i="1"/>
  <c r="N10" i="1"/>
  <c r="W10" i="1" s="1"/>
  <c r="N9" i="1"/>
  <c r="N11" i="1"/>
  <c r="L7" i="1"/>
  <c r="L14" i="1"/>
  <c r="L11" i="1"/>
  <c r="L13" i="1"/>
  <c r="L8" i="1"/>
  <c r="J14" i="1"/>
  <c r="L9" i="1"/>
  <c r="J7" i="1"/>
  <c r="L15" i="1"/>
  <c r="W15" i="1" s="1"/>
  <c r="J11" i="1"/>
  <c r="J13" i="1"/>
  <c r="L12" i="1"/>
  <c r="W12" i="1" s="1"/>
  <c r="J8" i="1"/>
  <c r="J9" i="1"/>
  <c r="W14" i="1" l="1"/>
  <c r="W9" i="1"/>
  <c r="F9" i="1" s="1"/>
  <c r="W8" i="1"/>
  <c r="F8" i="1" s="1"/>
  <c r="W13" i="1"/>
  <c r="F13" i="1" s="1"/>
  <c r="W11" i="1"/>
  <c r="F11" i="1" s="1"/>
  <c r="X13" i="1"/>
  <c r="F15" i="1"/>
  <c r="X15" i="1"/>
  <c r="F12" i="1"/>
  <c r="X12" i="1"/>
  <c r="X7" i="1"/>
  <c r="F16" i="1"/>
  <c r="X16" i="1"/>
  <c r="X8" i="1"/>
  <c r="X9" i="1"/>
  <c r="X11" i="1"/>
  <c r="F14" i="1"/>
  <c r="X14" i="1"/>
  <c r="X10" i="1"/>
  <c r="W7" i="1"/>
  <c r="F7" i="1" s="1"/>
  <c r="F10" i="1"/>
</calcChain>
</file>

<file path=xl/sharedStrings.xml><?xml version="1.0" encoding="utf-8"?>
<sst xmlns="http://schemas.openxmlformats.org/spreadsheetml/2006/main" count="1728" uniqueCount="250">
  <si>
    <t>Dziewczęta</t>
  </si>
  <si>
    <t>konkurencja</t>
  </si>
  <si>
    <t>płeć</t>
  </si>
  <si>
    <t>rocznik</t>
  </si>
  <si>
    <t>imię</t>
  </si>
  <si>
    <t>nazwisko</t>
  </si>
  <si>
    <t>szkoła</t>
  </si>
  <si>
    <t>wynik</t>
  </si>
  <si>
    <t>60m</t>
  </si>
  <si>
    <t>Chłopcy</t>
  </si>
  <si>
    <t>150m</t>
  </si>
  <si>
    <t>rocz.2010</t>
  </si>
  <si>
    <t>rocz. 2009</t>
  </si>
  <si>
    <t>rocz. 2011</t>
  </si>
  <si>
    <t>Czwartki LA</t>
  </si>
  <si>
    <t>pkt</t>
  </si>
  <si>
    <t>dziewczęta</t>
  </si>
  <si>
    <t>chłopcy</t>
  </si>
  <si>
    <t>RPP</t>
  </si>
  <si>
    <t>SWD</t>
  </si>
  <si>
    <t>SWW</t>
  </si>
  <si>
    <t>Wn 1pkt</t>
  </si>
  <si>
    <t>Wn 200 pkt</t>
  </si>
  <si>
    <t>Wsp</t>
  </si>
  <si>
    <t>Wn 1 pkt</t>
  </si>
  <si>
    <t>rocz. 2010</t>
  </si>
  <si>
    <t>Wn 200 p</t>
  </si>
  <si>
    <t>Finał</t>
  </si>
  <si>
    <t>300 m</t>
  </si>
  <si>
    <t>Wn 200p</t>
  </si>
  <si>
    <t>600 m</t>
  </si>
  <si>
    <t>Wn  200 p</t>
  </si>
  <si>
    <t>chlopcy</t>
  </si>
  <si>
    <t>1000 m</t>
  </si>
  <si>
    <t>średnia</t>
  </si>
  <si>
    <t>Max</t>
  </si>
  <si>
    <t>Starty</t>
  </si>
  <si>
    <t>FINAŁ</t>
  </si>
  <si>
    <t>3naj</t>
  </si>
  <si>
    <t>SUMA</t>
  </si>
  <si>
    <t>3 naj</t>
  </si>
  <si>
    <t>starty</t>
  </si>
  <si>
    <t>Wynik</t>
  </si>
  <si>
    <t>finał</t>
  </si>
  <si>
    <t>final</t>
  </si>
  <si>
    <t>p.kulą</t>
  </si>
  <si>
    <t>pkulą</t>
  </si>
  <si>
    <t>rocz.2011</t>
  </si>
  <si>
    <t>rocz. 2012</t>
  </si>
  <si>
    <t>22 09</t>
  </si>
  <si>
    <t>2022 2023</t>
  </si>
  <si>
    <t>2022/2023</t>
  </si>
  <si>
    <t>Mińsk Maz.</t>
  </si>
  <si>
    <t>Mińsk Mazowiecki</t>
  </si>
  <si>
    <t>Mińsk  Maz.</t>
  </si>
  <si>
    <t>Czwartki LA sezon 2022/2023</t>
  </si>
  <si>
    <t>29.09</t>
  </si>
  <si>
    <t>06.10</t>
  </si>
  <si>
    <t>22 09 2022</t>
  </si>
  <si>
    <t>29 09 2022</t>
  </si>
  <si>
    <t>01 06 2023</t>
  </si>
  <si>
    <t>18 05 2023</t>
  </si>
  <si>
    <t>11 05 2023</t>
  </si>
  <si>
    <t>27 04 2023</t>
  </si>
  <si>
    <t>20 04 2023</t>
  </si>
  <si>
    <t>13 04 2023</t>
  </si>
  <si>
    <t>Łucja</t>
  </si>
  <si>
    <t>Lipka</t>
  </si>
  <si>
    <t>SP 2</t>
  </si>
  <si>
    <t>Maja</t>
  </si>
  <si>
    <t>Nowocińska</t>
  </si>
  <si>
    <t>Siennica</t>
  </si>
  <si>
    <t>Julia</t>
  </si>
  <si>
    <t>Pietrzyk</t>
  </si>
  <si>
    <t>Zuzia</t>
  </si>
  <si>
    <t>Rudnicka</t>
  </si>
  <si>
    <t>Zamień</t>
  </si>
  <si>
    <t>Maria</t>
  </si>
  <si>
    <t>Młotek</t>
  </si>
  <si>
    <t>Anna</t>
  </si>
  <si>
    <t>Zalewska</t>
  </si>
  <si>
    <t>Gabriela</t>
  </si>
  <si>
    <t>SP 3</t>
  </si>
  <si>
    <t>Stawińska</t>
  </si>
  <si>
    <t>Aleksandra</t>
  </si>
  <si>
    <t>Bianka</t>
  </si>
  <si>
    <t>Zawadka</t>
  </si>
  <si>
    <t>Zuzanna</t>
  </si>
  <si>
    <t>Amelia</t>
  </si>
  <si>
    <t>Frelek</t>
  </si>
  <si>
    <t>Dabrowska</t>
  </si>
  <si>
    <t>Lilianna</t>
  </si>
  <si>
    <t>Jałocha</t>
  </si>
  <si>
    <t>Ninka</t>
  </si>
  <si>
    <t>Najman</t>
  </si>
  <si>
    <t>Helena</t>
  </si>
  <si>
    <t>Kołodziejczyk</t>
  </si>
  <si>
    <t>Ala</t>
  </si>
  <si>
    <t>Kucińska</t>
  </si>
  <si>
    <t>Danka</t>
  </si>
  <si>
    <t>Senktos</t>
  </si>
  <si>
    <t>Ola</t>
  </si>
  <si>
    <t>Ania</t>
  </si>
  <si>
    <t>Składanowska</t>
  </si>
  <si>
    <t>Karolina</t>
  </si>
  <si>
    <t>Ziemicka</t>
  </si>
  <si>
    <t>Antonina</t>
  </si>
  <si>
    <t>Sęktas</t>
  </si>
  <si>
    <t>Pola</t>
  </si>
  <si>
    <t>Dziugieł</t>
  </si>
  <si>
    <t>Lena</t>
  </si>
  <si>
    <t>Boruń</t>
  </si>
  <si>
    <t>Emilia</t>
  </si>
  <si>
    <t>Rybińska</t>
  </si>
  <si>
    <t>Kuć</t>
  </si>
  <si>
    <t>Krupa</t>
  </si>
  <si>
    <t>Reduch</t>
  </si>
  <si>
    <t>Emilka</t>
  </si>
  <si>
    <t>Kander</t>
  </si>
  <si>
    <t>Kosiestańska</t>
  </si>
  <si>
    <t>Dąbrowska</t>
  </si>
  <si>
    <t>Kamil</t>
  </si>
  <si>
    <t>Szczepański</t>
  </si>
  <si>
    <t>Filip</t>
  </si>
  <si>
    <t>Bielec</t>
  </si>
  <si>
    <t>Alan</t>
  </si>
  <si>
    <t>Zwierzyk</t>
  </si>
  <si>
    <t>Igor</t>
  </si>
  <si>
    <t>Nowak</t>
  </si>
  <si>
    <t>Marcel</t>
  </si>
  <si>
    <t>Giedziński</t>
  </si>
  <si>
    <t>Julian</t>
  </si>
  <si>
    <t>Franek</t>
  </si>
  <si>
    <t>Perka</t>
  </si>
  <si>
    <t>rocz.  2012</t>
  </si>
  <si>
    <t>Piotr</t>
  </si>
  <si>
    <t>Kolczyński</t>
  </si>
  <si>
    <t>Szymon</t>
  </si>
  <si>
    <t>Gajowniczek</t>
  </si>
  <si>
    <t>Dawid</t>
  </si>
  <si>
    <t>Sokołowski</t>
  </si>
  <si>
    <t>Jan</t>
  </si>
  <si>
    <t>Jurkowski</t>
  </si>
  <si>
    <t>Kuba</t>
  </si>
  <si>
    <t>Królak</t>
  </si>
  <si>
    <t>Adrian</t>
  </si>
  <si>
    <t>Bartczak</t>
  </si>
  <si>
    <t>Nataniel</t>
  </si>
  <si>
    <t>Romanowski</t>
  </si>
  <si>
    <t>SP 6</t>
  </si>
  <si>
    <t>Krzysztof</t>
  </si>
  <si>
    <t>Szczepaniak</t>
  </si>
  <si>
    <t>Jakub</t>
  </si>
  <si>
    <t>Wojciech</t>
  </si>
  <si>
    <t>Szczęsny</t>
  </si>
  <si>
    <t>Aleksander</t>
  </si>
  <si>
    <t>Ruta</t>
  </si>
  <si>
    <t>Turczyl</t>
  </si>
  <si>
    <t>Osak</t>
  </si>
  <si>
    <t>Baranowski</t>
  </si>
  <si>
    <t>Piętka</t>
  </si>
  <si>
    <t>Wojtek</t>
  </si>
  <si>
    <t>Drzęcielski</t>
  </si>
  <si>
    <t>Wieczorek</t>
  </si>
  <si>
    <t>Marcin</t>
  </si>
  <si>
    <t>Gójski</t>
  </si>
  <si>
    <t>Bartosz</t>
  </si>
  <si>
    <t>Mroczkowski</t>
  </si>
  <si>
    <t>Natanel</t>
  </si>
  <si>
    <t>Damian</t>
  </si>
  <si>
    <t>Dzięwelski</t>
  </si>
  <si>
    <t>Daria</t>
  </si>
  <si>
    <t>Senktas</t>
  </si>
  <si>
    <t>Mirka</t>
  </si>
  <si>
    <t>Nejman</t>
  </si>
  <si>
    <t>Szczepaniuk</t>
  </si>
  <si>
    <t>Chlebicka</t>
  </si>
  <si>
    <t>SP2</t>
  </si>
  <si>
    <t>Cudna</t>
  </si>
  <si>
    <t>Dziegieł</t>
  </si>
  <si>
    <t>SP6</t>
  </si>
  <si>
    <t>Milena</t>
  </si>
  <si>
    <t>Dominika</t>
  </si>
  <si>
    <t>Sebok</t>
  </si>
  <si>
    <t>SP4</t>
  </si>
  <si>
    <t>Zosia</t>
  </si>
  <si>
    <t>Zamojska</t>
  </si>
  <si>
    <t>Hela</t>
  </si>
  <si>
    <t>Iwańczuk</t>
  </si>
  <si>
    <t>Kozieł</t>
  </si>
  <si>
    <t>Mitura</t>
  </si>
  <si>
    <t>Antosia</t>
  </si>
  <si>
    <t>Kamila</t>
  </si>
  <si>
    <t>Woźna</t>
  </si>
  <si>
    <t>Lipińska</t>
  </si>
  <si>
    <t>Bąk</t>
  </si>
  <si>
    <t>Izowska</t>
  </si>
  <si>
    <t>Nadia</t>
  </si>
  <si>
    <t>Kulma</t>
  </si>
  <si>
    <t>Kropielnicka</t>
  </si>
  <si>
    <t>Izabela</t>
  </si>
  <si>
    <t>Kozłowska</t>
  </si>
  <si>
    <t>Kornelia</t>
  </si>
  <si>
    <t>Michalik</t>
  </si>
  <si>
    <t>SP 4</t>
  </si>
  <si>
    <t>Bak</t>
  </si>
  <si>
    <t>Zofia</t>
  </si>
  <si>
    <t>SP 1</t>
  </si>
  <si>
    <t>Koziestańska</t>
  </si>
  <si>
    <t>Machoń</t>
  </si>
  <si>
    <t>Fabian</t>
  </si>
  <si>
    <t>Gilant</t>
  </si>
  <si>
    <t>Adam</t>
  </si>
  <si>
    <t>Wójcik</t>
  </si>
  <si>
    <t>Skaruz</t>
  </si>
  <si>
    <t>Turczyk</t>
  </si>
  <si>
    <t>Stanisław</t>
  </si>
  <si>
    <t>Zając</t>
  </si>
  <si>
    <t>Kacper</t>
  </si>
  <si>
    <t>Szczepanik</t>
  </si>
  <si>
    <t>Kowalski</t>
  </si>
  <si>
    <t>Jarek</t>
  </si>
  <si>
    <t>Dziecielski</t>
  </si>
  <si>
    <t>Sektas</t>
  </si>
  <si>
    <t>Daniel</t>
  </si>
  <si>
    <t>Sabel</t>
  </si>
  <si>
    <t>Martyna</t>
  </si>
  <si>
    <t>Dybowska</t>
  </si>
  <si>
    <t>Julianna</t>
  </si>
  <si>
    <t>Gniadek</t>
  </si>
  <si>
    <t>Katarzyna</t>
  </si>
  <si>
    <t>Szubińska</t>
  </si>
  <si>
    <t>Wiktoria</t>
  </si>
  <si>
    <t>Zagrabska</t>
  </si>
  <si>
    <t>Boryń</t>
  </si>
  <si>
    <t>Borucka-Góral</t>
  </si>
  <si>
    <t>Natalia</t>
  </si>
  <si>
    <t>Zych</t>
  </si>
  <si>
    <t>SP 5</t>
  </si>
  <si>
    <t>Lilia</t>
  </si>
  <si>
    <t>Łoza</t>
  </si>
  <si>
    <t>Ksenia</t>
  </si>
  <si>
    <t>Śliwińska</t>
  </si>
  <si>
    <t>Laura</t>
  </si>
  <si>
    <t>Komorzycka</t>
  </si>
  <si>
    <t>Nowacińska</t>
  </si>
  <si>
    <t>Lilla</t>
  </si>
  <si>
    <t>Konrad</t>
  </si>
  <si>
    <t>Broda</t>
  </si>
  <si>
    <t>Pyrka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</si>
</sst>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1" fontId="0" fillId="0" borderId="1" xfId="0" applyNumberFormat="1" applyBorder="1"/>
    <xf numFmtId="0" fontId="0" fillId="2" borderId="1" xfId="0" applyFill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ont="1" applyBorder="1"/>
    <xf numFmtId="1" fontId="0" fillId="0" borderId="1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3" xfId="0" applyFont="1" applyBorder="1"/>
    <xf numFmtId="0" fontId="0" fillId="0" borderId="2" xfId="0" applyFont="1" applyBorder="1"/>
    <xf numFmtId="1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/>
    <xf numFmtId="0" fontId="2" fillId="2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/>
    <xf numFmtId="0" fontId="0" fillId="2" borderId="0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0" xfId="0" applyBorder="1" applyAlignment="1">
      <alignment horizontal="left"/>
    </xf>
    <xf numFmtId="0" fontId="0" fillId="0" borderId="4" xfId="0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165" fontId="0" fillId="4" borderId="0" xfId="0" applyNumberFormat="1" applyFill="1"/>
    <xf numFmtId="2" fontId="0" fillId="4" borderId="0" xfId="0" applyNumberFormat="1" applyFill="1"/>
    <xf numFmtId="0" fontId="0" fillId="4" borderId="0" xfId="0" applyFont="1" applyFill="1"/>
    <xf numFmtId="0" fontId="0" fillId="4" borderId="0" xfId="0" quotePrefix="1" applyFont="1" applyFill="1"/>
    <xf numFmtId="165" fontId="0" fillId="4" borderId="0" xfId="0" applyNumberFormat="1" applyFont="1" applyFill="1"/>
    <xf numFmtId="0" fontId="0" fillId="0" borderId="0" xfId="0" quotePrefix="1" applyFont="1" applyFill="1"/>
    <xf numFmtId="0" fontId="0" fillId="0" borderId="0" xfId="0" applyFont="1" applyFill="1"/>
    <xf numFmtId="165" fontId="0" fillId="0" borderId="0" xfId="0" applyNumberFormat="1" applyFont="1" applyFill="1"/>
    <xf numFmtId="0" fontId="0" fillId="0" borderId="0" xfId="0" applyFill="1"/>
    <xf numFmtId="3" fontId="0" fillId="4" borderId="0" xfId="0" quotePrefix="1" applyNumberFormat="1" applyFill="1"/>
    <xf numFmtId="164" fontId="0" fillId="4" borderId="0" xfId="0" applyNumberFormat="1" applyFill="1"/>
    <xf numFmtId="166" fontId="0" fillId="3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1" fontId="0" fillId="2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Font="1" applyFill="1" applyBorder="1"/>
    <xf numFmtId="1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1" fontId="0" fillId="2" borderId="6" xfId="0" applyNumberFormat="1" applyFill="1" applyBorder="1" applyAlignment="1">
      <alignment horizontal="right" vertical="center"/>
    </xf>
    <xf numFmtId="1" fontId="0" fillId="0" borderId="6" xfId="0" applyNumberFormat="1" applyBorder="1" applyAlignment="1">
      <alignment horizontal="right"/>
    </xf>
    <xf numFmtId="0" fontId="0" fillId="0" borderId="7" xfId="0" applyBorder="1"/>
    <xf numFmtId="1" fontId="0" fillId="2" borderId="7" xfId="0" applyNumberFormat="1" applyFill="1" applyBorder="1" applyAlignment="1">
      <alignment horizontal="right" vertical="center"/>
    </xf>
    <xf numFmtId="1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2" xfId="0" applyFont="1" applyFill="1" applyBorder="1"/>
    <xf numFmtId="1" fontId="0" fillId="0" borderId="0" xfId="0" applyNumberFormat="1" applyBorder="1"/>
    <xf numFmtId="1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" fontId="0" fillId="0" borderId="0" xfId="0" applyNumberFormat="1" applyBorder="1"/>
    <xf numFmtId="16" fontId="0" fillId="0" borderId="0" xfId="0" applyNumberFormat="1" applyBorder="1" applyAlignment="1">
      <alignment horizontal="left"/>
    </xf>
    <xf numFmtId="49" fontId="0" fillId="3" borderId="0" xfId="0" applyNumberFormat="1" applyFill="1"/>
    <xf numFmtId="49" fontId="0" fillId="4" borderId="0" xfId="0" applyNumberFormat="1" applyFill="1"/>
    <xf numFmtId="14" fontId="0" fillId="0" borderId="0" xfId="0" applyNumberFormat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</cellXfs>
  <cellStyles count="1">
    <cellStyle name="Normalny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1"/>
  <sheetViews>
    <sheetView tabSelected="1" zoomScaleNormal="100" workbookViewId="0">
      <selection activeCell="A4" sqref="A4"/>
    </sheetView>
  </sheetViews>
  <sheetFormatPr defaultRowHeight="15" x14ac:dyDescent="0.25"/>
  <cols>
    <col min="1" max="1" width="11.140625" style="19" bestFit="1" customWidth="1"/>
    <col min="2" max="2" width="6.140625" bestFit="1" customWidth="1"/>
    <col min="3" max="3" width="11.28515625" customWidth="1"/>
    <col min="4" max="4" width="12.5703125" customWidth="1"/>
    <col min="5" max="5" width="13.42578125" customWidth="1"/>
    <col min="6" max="6" width="6.140625" style="19" bestFit="1" customWidth="1"/>
    <col min="7" max="7" width="6.28515625" style="19" bestFit="1" customWidth="1"/>
    <col min="8" max="8" width="3.85546875" style="19" bestFit="1" customWidth="1"/>
    <col min="9" max="9" width="9" bestFit="1" customWidth="1"/>
    <col min="10" max="10" width="5" style="19" bestFit="1" customWidth="1"/>
    <col min="11" max="11" width="7" customWidth="1"/>
    <col min="12" max="12" width="7.42578125" style="19" customWidth="1"/>
    <col min="13" max="13" width="6.5703125" customWidth="1"/>
    <col min="14" max="14" width="4.140625" style="19" customWidth="1"/>
    <col min="15" max="15" width="6.5703125" customWidth="1"/>
    <col min="16" max="16" width="4.42578125" style="19" customWidth="1"/>
    <col min="17" max="17" width="6.7109375" bestFit="1" customWidth="1"/>
    <col min="18" max="18" width="4.28515625" style="19" customWidth="1"/>
    <col min="19" max="19" width="6.7109375" bestFit="1" customWidth="1"/>
    <col min="20" max="20" width="4.140625" style="19" customWidth="1"/>
    <col min="21" max="21" width="6.85546875" bestFit="1" customWidth="1"/>
    <col min="22" max="22" width="4.140625" customWidth="1"/>
    <col min="23" max="23" width="4.140625" style="19" customWidth="1"/>
    <col min="24" max="24" width="6.28515625" style="19" bestFit="1" customWidth="1"/>
    <col min="25" max="25" width="5.42578125" style="19" customWidth="1"/>
    <col min="26" max="26" width="6.140625" style="19" bestFit="1" customWidth="1"/>
    <col min="27" max="27" width="10.85546875" bestFit="1" customWidth="1"/>
    <col min="28" max="28" width="13.28515625" bestFit="1" customWidth="1"/>
    <col min="29" max="29" width="12.85546875" bestFit="1" customWidth="1"/>
    <col min="30" max="30" width="5.28515625" style="19" bestFit="1" customWidth="1"/>
    <col min="31" max="31" width="6.28515625" style="19" bestFit="1" customWidth="1"/>
    <col min="32" max="32" width="3.85546875" style="19" bestFit="1" customWidth="1"/>
    <col min="33" max="33" width="11" customWidth="1"/>
    <col min="34" max="34" width="5.7109375" style="19" customWidth="1"/>
    <col min="35" max="35" width="7.85546875" customWidth="1"/>
    <col min="36" max="36" width="9" style="19" customWidth="1"/>
    <col min="37" max="37" width="6.5703125" customWidth="1"/>
    <col min="38" max="38" width="4.5703125" style="19" customWidth="1"/>
    <col min="39" max="39" width="6.5703125" customWidth="1"/>
    <col min="40" max="40" width="5.85546875" style="19" customWidth="1"/>
    <col min="41" max="41" width="6.7109375" customWidth="1"/>
    <col min="42" max="42" width="5.42578125" style="19" customWidth="1"/>
    <col min="43" max="43" width="6.7109375" customWidth="1"/>
    <col min="44" max="44" width="5.7109375" style="19" customWidth="1"/>
    <col min="45" max="45" width="6.7109375" customWidth="1"/>
    <col min="46" max="46" width="5.7109375" style="19" customWidth="1"/>
    <col min="47" max="48" width="5.5703125" style="19" customWidth="1"/>
    <col min="49" max="49" width="3.7109375" customWidth="1"/>
    <col min="50" max="50" width="6.140625" style="19" bestFit="1" customWidth="1"/>
    <col min="51" max="51" width="10.7109375" bestFit="1" customWidth="1"/>
    <col min="52" max="52" width="13.42578125" customWidth="1"/>
    <col min="53" max="53" width="12.85546875" customWidth="1"/>
    <col min="54" max="54" width="5.28515625" style="19" bestFit="1" customWidth="1"/>
    <col min="55" max="55" width="6.28515625" style="19" bestFit="1" customWidth="1"/>
    <col min="56" max="56" width="5.7109375" style="19" customWidth="1"/>
    <col min="57" max="57" width="9" bestFit="1" customWidth="1"/>
    <col min="58" max="58" width="5" style="19" bestFit="1" customWidth="1"/>
    <col min="59" max="59" width="6.28515625" bestFit="1" customWidth="1"/>
    <col min="60" max="60" width="12" style="19" bestFit="1" customWidth="1"/>
    <col min="61" max="61" width="6.42578125" customWidth="1"/>
    <col min="62" max="62" width="5.85546875" style="19" customWidth="1"/>
    <col min="63" max="63" width="6.5703125" customWidth="1"/>
    <col min="64" max="64" width="6.28515625" style="19" customWidth="1"/>
    <col min="65" max="65" width="6.42578125" customWidth="1"/>
    <col min="66" max="66" width="5.42578125" style="19" customWidth="1"/>
    <col min="67" max="67" width="6.42578125" customWidth="1"/>
    <col min="68" max="68" width="5.42578125" style="19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x14ac:dyDescent="0.25">
      <c r="A1" s="62" t="s">
        <v>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s="19" customFormat="1" x14ac:dyDescent="0.25">
      <c r="A2" s="73" t="s">
        <v>50</v>
      </c>
      <c r="C2" s="62"/>
      <c r="D2" s="62" t="s">
        <v>21</v>
      </c>
      <c r="E2" s="62">
        <v>11.37</v>
      </c>
      <c r="F2" s="62"/>
      <c r="G2" s="62"/>
      <c r="H2" s="62"/>
      <c r="I2" s="62" t="s">
        <v>26</v>
      </c>
      <c r="J2" s="62">
        <v>7.49</v>
      </c>
      <c r="K2" s="62" t="s">
        <v>23</v>
      </c>
      <c r="L2" s="74">
        <f>200/(E2-J2)</f>
        <v>51.546391752577335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24</v>
      </c>
      <c r="AC2" s="62">
        <v>11.51</v>
      </c>
      <c r="AD2" s="62"/>
      <c r="AE2" s="62"/>
      <c r="AF2" s="62"/>
      <c r="AG2" s="62" t="s">
        <v>22</v>
      </c>
      <c r="AH2" s="62">
        <v>7.57</v>
      </c>
      <c r="AI2" s="62" t="s">
        <v>23</v>
      </c>
      <c r="AJ2" s="62">
        <f>200/(AC2-AH2)</f>
        <v>50.761421319796959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 t="s">
        <v>24</v>
      </c>
      <c r="BA2" s="62">
        <v>11.91</v>
      </c>
      <c r="BB2" s="62"/>
      <c r="BC2" s="62"/>
      <c r="BD2" s="62"/>
      <c r="BE2" s="62" t="s">
        <v>26</v>
      </c>
      <c r="BF2" s="62">
        <v>7.97</v>
      </c>
      <c r="BG2" s="62" t="s">
        <v>23</v>
      </c>
      <c r="BH2" s="62">
        <f>200/(BA2-BF2)</f>
        <v>50.761421319796952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x14ac:dyDescent="0.25">
      <c r="A3" s="19" t="s">
        <v>52</v>
      </c>
    </row>
    <row r="4" spans="1:72" x14ac:dyDescent="0.25">
      <c r="B4" s="19"/>
      <c r="C4" t="s">
        <v>8</v>
      </c>
      <c r="D4" t="s">
        <v>25</v>
      </c>
      <c r="E4" t="s">
        <v>0</v>
      </c>
      <c r="AA4" t="s">
        <v>8</v>
      </c>
      <c r="AB4" t="s">
        <v>47</v>
      </c>
      <c r="AC4" s="19" t="s">
        <v>0</v>
      </c>
      <c r="AY4" t="s">
        <v>8</v>
      </c>
      <c r="AZ4" t="s">
        <v>48</v>
      </c>
      <c r="BA4" s="19" t="s">
        <v>0</v>
      </c>
    </row>
    <row r="5" spans="1:72" x14ac:dyDescent="0.25">
      <c r="C5" s="51" t="s">
        <v>4</v>
      </c>
      <c r="D5" s="51" t="s">
        <v>5</v>
      </c>
      <c r="E5" s="51" t="s">
        <v>6</v>
      </c>
      <c r="F5" s="51" t="s">
        <v>37</v>
      </c>
      <c r="G5" s="51" t="s">
        <v>7</v>
      </c>
      <c r="H5" s="51" t="s">
        <v>15</v>
      </c>
      <c r="I5" s="4" t="s">
        <v>7</v>
      </c>
      <c r="J5" s="4" t="s">
        <v>15</v>
      </c>
      <c r="K5" s="4" t="s">
        <v>7</v>
      </c>
      <c r="L5" s="4" t="s">
        <v>15</v>
      </c>
      <c r="M5" s="4" t="s">
        <v>7</v>
      </c>
      <c r="N5" s="4" t="s">
        <v>15</v>
      </c>
      <c r="O5" s="4" t="s">
        <v>7</v>
      </c>
      <c r="P5" s="4" t="s">
        <v>15</v>
      </c>
      <c r="Q5" s="4" t="s">
        <v>7</v>
      </c>
      <c r="R5" s="4" t="s">
        <v>15</v>
      </c>
      <c r="S5" s="4" t="s">
        <v>7</v>
      </c>
      <c r="T5" s="4" t="s">
        <v>15</v>
      </c>
      <c r="U5" s="4" t="s">
        <v>7</v>
      </c>
      <c r="V5" s="50" t="s">
        <v>15</v>
      </c>
      <c r="W5" s="77" t="s">
        <v>38</v>
      </c>
      <c r="X5" s="77" t="s">
        <v>39</v>
      </c>
      <c r="Y5" s="52"/>
      <c r="Z5" s="77"/>
      <c r="AA5" s="51" t="s">
        <v>4</v>
      </c>
      <c r="AB5" s="51" t="s">
        <v>5</v>
      </c>
      <c r="AC5" s="51" t="s">
        <v>6</v>
      </c>
      <c r="AD5" s="51" t="s">
        <v>27</v>
      </c>
      <c r="AE5" s="51" t="s">
        <v>7</v>
      </c>
      <c r="AF5" s="51" t="s">
        <v>15</v>
      </c>
      <c r="AG5" s="4" t="s">
        <v>7</v>
      </c>
      <c r="AH5" s="4" t="s">
        <v>15</v>
      </c>
      <c r="AI5" s="4" t="s">
        <v>7</v>
      </c>
      <c r="AJ5" s="4" t="s">
        <v>15</v>
      </c>
      <c r="AK5" s="4" t="s">
        <v>7</v>
      </c>
      <c r="AL5" s="4" t="s">
        <v>15</v>
      </c>
      <c r="AM5" s="4" t="s">
        <v>7</v>
      </c>
      <c r="AN5" s="4" t="s">
        <v>15</v>
      </c>
      <c r="AO5" s="4" t="s">
        <v>7</v>
      </c>
      <c r="AP5" s="4" t="s">
        <v>15</v>
      </c>
      <c r="AQ5" s="4" t="s">
        <v>7</v>
      </c>
      <c r="AR5" s="4" t="s">
        <v>15</v>
      </c>
      <c r="AS5" s="4" t="s">
        <v>7</v>
      </c>
      <c r="AT5" s="50" t="s">
        <v>15</v>
      </c>
      <c r="AU5" s="20" t="s">
        <v>40</v>
      </c>
      <c r="AV5" s="77" t="s">
        <v>39</v>
      </c>
      <c r="AY5" s="51" t="s">
        <v>4</v>
      </c>
      <c r="AZ5" s="51" t="s">
        <v>5</v>
      </c>
      <c r="BA5" s="51" t="s">
        <v>6</v>
      </c>
      <c r="BB5" s="51" t="s">
        <v>27</v>
      </c>
      <c r="BC5" s="51" t="s">
        <v>7</v>
      </c>
      <c r="BD5" s="51" t="s">
        <v>15</v>
      </c>
      <c r="BE5" s="4" t="s">
        <v>7</v>
      </c>
      <c r="BF5" s="4" t="s">
        <v>15</v>
      </c>
      <c r="BG5" s="4" t="s">
        <v>7</v>
      </c>
      <c r="BH5" s="4" t="s">
        <v>15</v>
      </c>
      <c r="BI5" s="4" t="s">
        <v>7</v>
      </c>
      <c r="BJ5" s="4" t="s">
        <v>15</v>
      </c>
      <c r="BK5" s="4" t="s">
        <v>7</v>
      </c>
      <c r="BL5" s="4" t="s">
        <v>15</v>
      </c>
      <c r="BM5" s="4" t="s">
        <v>7</v>
      </c>
      <c r="BN5" s="4" t="s">
        <v>15</v>
      </c>
      <c r="BO5" s="4" t="s">
        <v>7</v>
      </c>
      <c r="BP5" s="4" t="s">
        <v>15</v>
      </c>
      <c r="BQ5" s="4" t="s">
        <v>7</v>
      </c>
      <c r="BR5" s="50" t="s">
        <v>15</v>
      </c>
      <c r="BS5" s="20" t="s">
        <v>40</v>
      </c>
      <c r="BT5" s="77" t="s">
        <v>39</v>
      </c>
    </row>
    <row r="6" spans="1:72" x14ac:dyDescent="0.25">
      <c r="B6" s="79" t="s">
        <v>36</v>
      </c>
      <c r="C6" s="51"/>
      <c r="D6" s="51"/>
      <c r="E6" s="51"/>
      <c r="F6" s="51" t="s">
        <v>15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Z6" s="19" t="s">
        <v>36</v>
      </c>
      <c r="AA6" s="51"/>
      <c r="AB6" s="51"/>
      <c r="AC6" s="51"/>
      <c r="AD6" s="51" t="s">
        <v>15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T6" s="4"/>
      <c r="AU6" s="4"/>
      <c r="AV6" s="4"/>
      <c r="AX6" s="19" t="s">
        <v>36</v>
      </c>
      <c r="AY6" s="51"/>
      <c r="AZ6" s="51"/>
      <c r="BA6" s="51"/>
      <c r="BB6" s="51"/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</row>
    <row r="7" spans="1:72" x14ac:dyDescent="0.25">
      <c r="B7" s="76">
        <f>COUNTA(I7,K7,M7,O7,Q7,S7,U7)</f>
        <v>2</v>
      </c>
      <c r="C7" s="8" t="s">
        <v>69</v>
      </c>
      <c r="D7" s="8" t="s">
        <v>70</v>
      </c>
      <c r="E7" s="8" t="s">
        <v>71</v>
      </c>
      <c r="F7" s="78">
        <f>W7+H7</f>
        <v>136.08247422680401</v>
      </c>
      <c r="G7" s="8"/>
      <c r="H7" s="23">
        <f>IF(G7="",0,IF(G7&gt;$E$2,0,IF(G7&gt;=$J$2,($L$2*($E$2-G7)))))</f>
        <v>0</v>
      </c>
      <c r="I7" s="22">
        <v>10.050000000000001</v>
      </c>
      <c r="J7" s="23">
        <f>IF(I7="",0,IF(I7&gt;$E$2,0,IF(I7&gt;=$J$2,($L$2*($E$2-I7)))))</f>
        <v>68.041237113402005</v>
      </c>
      <c r="K7" s="22"/>
      <c r="L7" s="23">
        <f>IF(K7="",0,IF(K7&gt;$E$2,0,IF(K7&gt;=$J$2,($L$2*($E$2-K7)))))</f>
        <v>0</v>
      </c>
      <c r="M7" s="24">
        <v>10.050000000000001</v>
      </c>
      <c r="N7" s="25">
        <f>IF(M7="",0,IF(M7&gt;$E$2,0,IF(M7&gt;=$J$2,($L$2*($E$2-M7)))))</f>
        <v>68.041237113402005</v>
      </c>
      <c r="O7" s="24"/>
      <c r="P7" s="25">
        <f>IF(O7="",0,IF(O7&gt;$E$2,0,IF(O7&gt;=$J$2,($L$2*($E$2-O7)))))</f>
        <v>0</v>
      </c>
      <c r="Q7" s="24"/>
      <c r="R7" s="25">
        <f>IF(Q7="",0,IF(Q7&gt;$E$2,0,IF(Q7&gt;=$J$2,($L$2*($E$2-Q7)))))</f>
        <v>0</v>
      </c>
      <c r="S7" s="24"/>
      <c r="T7" s="25">
        <f>IF(S7="",0,IF(S7&gt;$E$2,0,IF(S7&gt;=$J$2,($L$2*($E$2-S7)))))</f>
        <v>0</v>
      </c>
      <c r="U7" s="24"/>
      <c r="V7" s="25">
        <f>IF(U7="",0,IF(U7&gt;$E$2,0,IF(U7&gt;=$J$2,($L$2*($E$2-U7)))))</f>
        <v>0</v>
      </c>
      <c r="W7" s="25">
        <f>LARGE((J7,L7,N7,P7,R7,T7,V7),1)+LARGE((J7,L7,N7,P7,R7,T7,V7),2)+LARGE((J7,L7,N7,P7,R7,T7,V7),3)</f>
        <v>136.08247422680401</v>
      </c>
      <c r="X7" s="25">
        <f>SUM(J7,L7,N7,P7,R7,T7,V7)</f>
        <v>136.08247422680401</v>
      </c>
      <c r="Z7" s="7">
        <f>COUNTA(AG7,AI7,AK7,AM7,AO7,AQ7,AS7)</f>
        <v>1</v>
      </c>
      <c r="AA7" s="9" t="s">
        <v>74</v>
      </c>
      <c r="AB7" s="9" t="s">
        <v>75</v>
      </c>
      <c r="AC7" s="9" t="s">
        <v>76</v>
      </c>
      <c r="AD7" s="80">
        <f>AU7+AF7</f>
        <v>56.345177664974592</v>
      </c>
      <c r="AE7" s="9"/>
      <c r="AF7" s="23">
        <f>IF(AE7="",0,IF(AE7&gt;$AC$2,0,IF(AE7&gt;=$AH$2,($AJ$2*($AC$2-AE7)))))</f>
        <v>0</v>
      </c>
      <c r="AG7" s="22">
        <v>10.4</v>
      </c>
      <c r="AH7" s="23">
        <f>IF(AG7="",0,IF(AG7&gt;$AC$2,0,IF(AG7&gt;=$AH$2,($AJ$2*($AC$2-AG7)))))</f>
        <v>56.345177664974592</v>
      </c>
      <c r="AI7" s="22"/>
      <c r="AJ7" s="23">
        <f>IF(AI7="",0,IF(AI7&gt;$AC$2,0,IF(AI7&gt;=$AH$2,($AJ$2*($AC$2-AI7)))))</f>
        <v>0</v>
      </c>
      <c r="AK7" s="24"/>
      <c r="AL7" s="25">
        <f>IF(AK7="",0,IF(AK7&gt;$AC$2,0,IF(AK7&gt;=$AH$2,($AJ$2*($AC$2-AK7)))))</f>
        <v>0</v>
      </c>
      <c r="AM7" s="24"/>
      <c r="AN7" s="27">
        <f>IF(AM7="",0,IF(AM7&gt;$AC$2,0,IF(AM7&gt;=$AH$2,($AJ$2*($AC$2-AM7)))))</f>
        <v>0</v>
      </c>
      <c r="AO7" s="24"/>
      <c r="AP7" s="29">
        <f>IF(AO7="",0,IF(AO7&gt;$AC$2,0,IF(AO7&gt;=$AH$2,($AJ$2*($AC$2-AO7)))))</f>
        <v>0</v>
      </c>
      <c r="AQ7" s="24"/>
      <c r="AR7" s="29">
        <f>IF(AQ7="",0,IF(AQ7&gt;$AC$2,0,IF(AQ7&gt;=$AH$2,($AJ$2*($AC$2-AQ7)))))</f>
        <v>0</v>
      </c>
      <c r="AS7" s="24"/>
      <c r="AT7" s="29">
        <f>IF(AS7="",0,IF(AS7&gt;$AC$2,0,IF(AS7&gt;=$AH$2,($AJ$2*($AC$2-AS7)))))</f>
        <v>0</v>
      </c>
      <c r="AU7" s="25">
        <f>LARGE((AH7,AJ7,AL7,AN7,AP7,AR7,AT7),1)+LARGE((AH7,AJ7,AL7,AN7,AP7,AR7,AT7),2)+LARGE((AH7,AJ7,AL7,AN7,AP7,AR7,AT7),3)</f>
        <v>56.345177664974592</v>
      </c>
      <c r="AV7" s="25">
        <f>SUM(AH7,AJ7,AL7,AN7,AP7,AR7,AT7)</f>
        <v>56.345177664974592</v>
      </c>
      <c r="AX7" s="7">
        <f>COUNTA(BE7,BG7,BI7,BK7,BM7,BO7,BQ7)</f>
        <v>2</v>
      </c>
      <c r="AY7" s="81" t="s">
        <v>91</v>
      </c>
      <c r="AZ7" s="8" t="s">
        <v>92</v>
      </c>
      <c r="BA7" s="8" t="s">
        <v>180</v>
      </c>
      <c r="BB7" s="78">
        <f>BS7+BD7</f>
        <v>63.959390862944147</v>
      </c>
      <c r="BC7" s="8"/>
      <c r="BD7" s="23">
        <f>IF(BC7="",0,IF(BC7&gt;$BA$2,0,IF(BC7&lt;$BA$2,($BH$2*($BA$2-BC7)))))</f>
        <v>0</v>
      </c>
      <c r="BE7" s="22"/>
      <c r="BF7" s="23">
        <f>IF(BE7="",0,IF(BE7&gt;$BA$2,0,IF(BE7&lt;$BA$2,($BH$2*($BA$2-BE7)))))</f>
        <v>0</v>
      </c>
      <c r="BG7" s="22">
        <v>11.59</v>
      </c>
      <c r="BH7" s="27">
        <f>IF(BG7="",0,IF(BG7&gt;$BA$2,0,IF(BG7&gt;=$BF$2,($BH$2*($BA$2-BG7)))))</f>
        <v>16.243654822335039</v>
      </c>
      <c r="BI7" s="24">
        <v>10.97</v>
      </c>
      <c r="BJ7" s="25">
        <f>IF(BI7="",0,IF(BI7&gt;$BA$2,0,IF(BI7&gt;=$BF$2,($BH$2*($BA$2-BI7)))))</f>
        <v>47.715736040609109</v>
      </c>
      <c r="BK7" s="24"/>
      <c r="BL7" s="25">
        <f>IF(BK7="",0,IF(BK7&gt;$BA$2,0,IF(BK7&gt;=$BF$2,($BH$2*($BA$2-BK7)))))</f>
        <v>0</v>
      </c>
      <c r="BM7" s="24"/>
      <c r="BN7" s="25">
        <f>IF(BM7="",0,IF(BM7&gt;$BA$2,0,IF(BM7&gt;=$BF$2,($BH$2*($BA$2-BM7)))))</f>
        <v>0</v>
      </c>
      <c r="BO7" s="24"/>
      <c r="BP7" s="25">
        <f>IF(BO7="",0,IF(BO7&gt;$BA$2,0,IF(BO7&gt;=$BF$2,($BH$2*($BA$2-BO7)))))</f>
        <v>0</v>
      </c>
      <c r="BQ7" s="24"/>
      <c r="BR7" s="25">
        <f>IF(BQ7="",0,IF(BQ7&gt;$BA$2,0,IF(BQ7&gt;=$BF$2,($BH$2*($BA$2-BQ7)))))</f>
        <v>0</v>
      </c>
      <c r="BS7" s="25">
        <f>LARGE((BF7,BH7,BJ7,BL7,BN7,BP7,BR7),1)+LARGE((BF7,BH7,BJ7,BL7,BN7,BP7,BR7),2)+LARGE((BF7,BH7,BJ7,BL7,BN7,BP7,BR7),3)</f>
        <v>63.959390862944147</v>
      </c>
      <c r="BT7" s="25">
        <f>SUM(BF7,BH7,BJ7,BL7,BN7,BP7,BR7)</f>
        <v>63.959390862944147</v>
      </c>
    </row>
    <row r="8" spans="1:72" x14ac:dyDescent="0.25">
      <c r="B8" s="76">
        <f>COUNTA(I8,K8,M8,O8,Q8,S8,U8)</f>
        <v>2</v>
      </c>
      <c r="C8" s="8" t="s">
        <v>72</v>
      </c>
      <c r="D8" s="8" t="s">
        <v>73</v>
      </c>
      <c r="E8" s="8" t="s">
        <v>68</v>
      </c>
      <c r="F8" s="78">
        <f>W8+H8</f>
        <v>113.91752577319588</v>
      </c>
      <c r="G8" s="8"/>
      <c r="H8" s="23">
        <f>IF(G8="",0,IF(G8&gt;$E$2,0,IF(G8&gt;=$J$2,($L$2*($E$2-G8)))))</f>
        <v>0</v>
      </c>
      <c r="I8" s="22">
        <v>10.83</v>
      </c>
      <c r="J8" s="23">
        <f>IF(I8="",0,IF(I8&gt;$E$2,0,IF(I8&gt;=$J$2,($L$2*($E$2-I8)))))</f>
        <v>27.835051546391718</v>
      </c>
      <c r="K8" s="22">
        <v>9.6999999999999993</v>
      </c>
      <c r="L8" s="23">
        <f>IF(K8="",0,IF(K8&gt;$E$2,0,IF(K8&gt;=$J$2,($L$2*($E$2-K8)))))</f>
        <v>86.082474226804152</v>
      </c>
      <c r="M8" s="24"/>
      <c r="N8" s="25">
        <f>IF(M8="",0,IF(M8&gt;$E$2,0,IF(M8&gt;=$J$2,($L$2*($E$2-M8)))))</f>
        <v>0</v>
      </c>
      <c r="O8" s="24"/>
      <c r="P8" s="25">
        <f>IF(O8="",0,IF(O8&gt;$E$2,0,IF(O8&gt;=$J$2,($L$2*($E$2-O8)))))</f>
        <v>0</v>
      </c>
      <c r="Q8" s="24"/>
      <c r="R8" s="25">
        <f>IF(Q8="",0,IF(Q8&gt;$E$2,0,IF(Q8&gt;=$J$2,($L$2*($E$2-Q8)))))</f>
        <v>0</v>
      </c>
      <c r="S8" s="24"/>
      <c r="T8" s="25">
        <f>IF(S8="",0,IF(S8&gt;$E$2,0,IF(S8&gt;=$J$2,($L$2*($E$2-S8)))))</f>
        <v>0</v>
      </c>
      <c r="U8" s="24"/>
      <c r="V8" s="25">
        <f>IF(U8="",0,IF(U8&gt;$E$2,0,IF(U8&gt;=$J$2,($L$2*($E$2-U8)))))</f>
        <v>0</v>
      </c>
      <c r="W8" s="25">
        <f>LARGE((J8,L8,N8,P8,R8,T8,V8),1)+LARGE((J8,L8,N8,P8,R8,T8,V8),2)+LARGE((J8,L8,N8,P8,R8,T8,V8),3)</f>
        <v>113.91752577319588</v>
      </c>
      <c r="X8" s="25">
        <f>SUM(J8,L8,N8,P8,R8,T8,V8)</f>
        <v>113.91752577319588</v>
      </c>
      <c r="Z8" s="7">
        <f>COUNTA(AG8,AI8,AK8,AM8,AO8,AQ8,AS8)</f>
        <v>1</v>
      </c>
      <c r="AA8" s="8" t="s">
        <v>228</v>
      </c>
      <c r="AB8" s="8" t="s">
        <v>229</v>
      </c>
      <c r="AC8" s="8" t="s">
        <v>149</v>
      </c>
      <c r="AD8" s="80">
        <f>AU8+AF8</f>
        <v>41.116751269035561</v>
      </c>
      <c r="AE8" s="8"/>
      <c r="AF8" s="23">
        <f>IF(AE8="",0,IF(AE8&gt;$AC$2,0,IF(AE8&gt;=$AH$2,($AJ$2*($AC$2-AE8)))))</f>
        <v>0</v>
      </c>
      <c r="AG8" s="7"/>
      <c r="AH8" s="23">
        <f>IF(AG8="",0,IF(AG8&gt;$AC$2,0,IF(AG8&gt;=$AH$2,($AJ$2*($AC$2-AG8)))))</f>
        <v>0</v>
      </c>
      <c r="AI8" s="7"/>
      <c r="AJ8" s="23">
        <f>IF(AI8="",0,IF(AI8&gt;$AC$2,0,IF(AI8&gt;=$AH$2,($AJ$2*($AC$2-AI8)))))</f>
        <v>0</v>
      </c>
      <c r="AK8" s="7">
        <v>10.7</v>
      </c>
      <c r="AL8" s="25">
        <f>IF(AK8="",0,IF(AK8&gt;$AC$2,0,IF(AK8&gt;=$AH$2,($AJ$2*($AC$2-AK8)))))</f>
        <v>41.116751269035561</v>
      </c>
      <c r="AM8" s="7"/>
      <c r="AN8" s="27">
        <f>IF(AM8="",0,IF(AM8&gt;$AC$2,0,IF(AM8&gt;=$AH$2,($AJ$2*($AC$2-AM8)))))</f>
        <v>0</v>
      </c>
      <c r="AO8" s="7"/>
      <c r="AP8" s="29">
        <f>IF(AO8="",0,IF(AO8&gt;$AC$2,0,IF(AO8&gt;=$AH$2,($AJ$2*($AC$2-AO8)))))</f>
        <v>0</v>
      </c>
      <c r="AQ8" s="7"/>
      <c r="AR8" s="29">
        <f>IF(AQ8="",0,IF(AQ8&gt;$AC$2,0,IF(AQ8&gt;=$AH$2,($AJ$2*($AC$2-AQ8)))))</f>
        <v>0</v>
      </c>
      <c r="AS8" s="7"/>
      <c r="AT8" s="29">
        <f>IF(AS8="",0,IF(AS8&gt;$AC$2,0,IF(AS8&gt;=$AH$2,($AJ$2*($AC$2-AS8)))))</f>
        <v>0</v>
      </c>
      <c r="AU8" s="25">
        <f>LARGE((AH8,AJ8,AL8,AN8,AP8,AR8,AT8),1)+LARGE((AH8,AJ8,AL8,AN8,AP8,AR8,AT8),2)+LARGE((AH8,AJ8,AL8,AN8,AP8,AR8,AT8),3)</f>
        <v>41.116751269035561</v>
      </c>
      <c r="AV8" s="25">
        <f>SUM(AH8,AJ8,AL8,AN8,AP8,AR8,AT8)</f>
        <v>41.116751269035561</v>
      </c>
      <c r="AX8" s="7">
        <f>COUNTA(BE8,BG8,BI8,BK8,BM8,BO8,BQ8)</f>
        <v>1</v>
      </c>
      <c r="AY8" s="81" t="s">
        <v>81</v>
      </c>
      <c r="AZ8" s="8" t="s">
        <v>83</v>
      </c>
      <c r="BA8" s="8" t="s">
        <v>82</v>
      </c>
      <c r="BB8" s="78">
        <f>BS8+BD8</f>
        <v>57.868020304568553</v>
      </c>
      <c r="BC8" s="8"/>
      <c r="BD8" s="23">
        <f>IF(BC8="",0,IF(BC8&gt;$BA$2,0,IF(BC8&lt;$BA$2,($BH$2*($BA$2-BC8)))))</f>
        <v>0</v>
      </c>
      <c r="BE8" s="22">
        <v>10.77</v>
      </c>
      <c r="BF8" s="23">
        <f>IF(BE8="",0,IF(BE8&gt;$BA$2,0,IF(BE8&lt;$BA$2,($BH$2*($BA$2-BE8)))))</f>
        <v>57.868020304568553</v>
      </c>
      <c r="BG8" s="26"/>
      <c r="BH8" s="27">
        <f>IF(BG8="",0,IF(BG8&gt;$BA$2,0,IF(BG8&gt;=$BF$2,($BH$2*($BA$2-BG8)))))</f>
        <v>0</v>
      </c>
      <c r="BI8" s="24"/>
      <c r="BJ8" s="25">
        <f>IF(BI8="",0,IF(BI8&gt;$BA$2,0,IF(BI8&gt;=$BF$2,($BH$2*($BA$2-BI8)))))</f>
        <v>0</v>
      </c>
      <c r="BK8" s="24"/>
      <c r="BL8" s="25">
        <f>IF(BK8="",0,IF(BK8&gt;$BA$2,0,IF(BK8&gt;=$BF$2,($BH$2*($BA$2-BK8)))))</f>
        <v>0</v>
      </c>
      <c r="BM8" s="24"/>
      <c r="BN8" s="25">
        <f>IF(BM8="",0,IF(BM8&gt;$BA$2,0,IF(BM8&gt;=$BF$2,($BH$2*($BA$2-BM8)))))</f>
        <v>0</v>
      </c>
      <c r="BO8" s="24"/>
      <c r="BP8" s="25">
        <f>IF(BO8="",0,IF(BO8&gt;$BA$2,0,IF(BO8&gt;=$BF$2,($BH$2*($BA$2-BO8)))))</f>
        <v>0</v>
      </c>
      <c r="BQ8" s="24"/>
      <c r="BR8" s="25">
        <f>IF(BQ8="",0,IF(BQ8&gt;$BA$2,0,IF(BQ8&gt;=$BF$2,($BH$2*($BA$2-BQ8)))))</f>
        <v>0</v>
      </c>
      <c r="BS8" s="25">
        <f>LARGE((BF8,BH8,BJ8,BL8,BN8,BP8,BR8),1)+LARGE((BF8,BH8,BJ8,BL8,BN8,BP8,BR8),2)+LARGE((BF8,BH8,BJ8,BL8,BN8,BP8,BR8),3)</f>
        <v>57.868020304568553</v>
      </c>
      <c r="BT8" s="25">
        <f>SUM(BF8,BH8,BJ8,BL8,BN8,BP8,BR8)</f>
        <v>57.868020304568553</v>
      </c>
    </row>
    <row r="9" spans="1:72" x14ac:dyDescent="0.25">
      <c r="B9" s="76">
        <f>COUNTA(I9,K9,M9,O9,Q9,S9,U9)</f>
        <v>2</v>
      </c>
      <c r="C9" s="8" t="s">
        <v>108</v>
      </c>
      <c r="D9" s="8" t="s">
        <v>179</v>
      </c>
      <c r="E9" s="8" t="s">
        <v>180</v>
      </c>
      <c r="F9" s="78">
        <f>W9+H9</f>
        <v>109.2783505154639</v>
      </c>
      <c r="G9" s="8"/>
      <c r="H9" s="23">
        <f>IF(G9="",0,IF(G9&gt;$E$2,0,IF(G9&gt;=$J$2,($L$2*($E$2-G9)))))</f>
        <v>0</v>
      </c>
      <c r="I9" s="22"/>
      <c r="J9" s="23">
        <f>IF(I9="",0,IF(I9&gt;$E$2,0,IF(I9&gt;=$J$2,($L$2*($E$2-I9)))))</f>
        <v>0</v>
      </c>
      <c r="K9" s="22">
        <v>10.7</v>
      </c>
      <c r="L9" s="23">
        <f>IF(K9="",0,IF(K9&gt;$E$2,0,IF(K9&gt;=$J$2,($L$2*($E$2-K9)))))</f>
        <v>34.536082474226809</v>
      </c>
      <c r="M9" s="24">
        <v>9.92</v>
      </c>
      <c r="N9" s="25">
        <f>IF(M9="",0,IF(M9&gt;$E$2,0,IF(M9&gt;=$J$2,($L$2*($E$2-M9)))))</f>
        <v>74.742268041237097</v>
      </c>
      <c r="O9" s="24"/>
      <c r="P9" s="25">
        <f>IF(O9="",0,IF(O9&gt;$E$2,0,IF(O9&gt;=$J$2,($L$2*($E$2-O9)))))</f>
        <v>0</v>
      </c>
      <c r="Q9" s="24"/>
      <c r="R9" s="25">
        <f>IF(Q9="",0,IF(Q9&gt;$E$2,0,IF(Q9&gt;=$J$2,($L$2*($E$2-Q9)))))</f>
        <v>0</v>
      </c>
      <c r="S9" s="24"/>
      <c r="T9" s="25">
        <f>IF(S9="",0,IF(S9&gt;$E$2,0,IF(S9&gt;=$J$2,($L$2*($E$2-S9)))))</f>
        <v>0</v>
      </c>
      <c r="U9" s="24"/>
      <c r="V9" s="25">
        <f>IF(U9="",0,IF(U9&gt;$E$2,0,IF(U9&gt;=$J$2,($L$2*($E$2-U9)))))</f>
        <v>0</v>
      </c>
      <c r="W9" s="25">
        <f>LARGE((J9,L9,N9,P9,R9,T9,V9),1)+LARGE((J9,L9,N9,P9,R9,T9,V9),2)+LARGE((J9,L9,N9,P9,R9,T9,V9),3)</f>
        <v>109.2783505154639</v>
      </c>
      <c r="X9" s="25">
        <f>SUM(J9,L9,N9,P9,R9,T9,V9)</f>
        <v>109.2783505154639</v>
      </c>
      <c r="Z9" s="7">
        <f>COUNTA(AG9,AI9,AK9,AM9,AO9,AQ9,AS9)</f>
        <v>1</v>
      </c>
      <c r="AA9" s="9" t="s">
        <v>230</v>
      </c>
      <c r="AB9" s="9" t="s">
        <v>231</v>
      </c>
      <c r="AC9" s="9" t="s">
        <v>68</v>
      </c>
      <c r="AD9" s="80">
        <f>AU9+AF9</f>
        <v>40.609137055837515</v>
      </c>
      <c r="AE9" s="9"/>
      <c r="AF9" s="23">
        <f>IF(AE9="",0,IF(AE9&gt;$AC$2,0,IF(AE9&gt;=$AH$2,($AJ$2*($AC$2-AE9)))))</f>
        <v>0</v>
      </c>
      <c r="AG9" s="26"/>
      <c r="AH9" s="23">
        <f>IF(AG9="",0,IF(AG9&gt;$AC$2,0,IF(AG9&gt;=$AH$2,($AJ$2*($AC$2-AG9)))))</f>
        <v>0</v>
      </c>
      <c r="AI9" s="26"/>
      <c r="AJ9" s="23">
        <f>IF(AI9="",0,IF(AI9&gt;$AC$2,0,IF(AI9&gt;=$AH$2,($AJ$2*($AC$2-AI9)))))</f>
        <v>0</v>
      </c>
      <c r="AK9" s="24">
        <v>10.71</v>
      </c>
      <c r="AL9" s="25">
        <f>IF(AK9="",0,IF(AK9&gt;$AC$2,0,IF(AK9&gt;=$AH$2,($AJ$2*($AC$2-AK9)))))</f>
        <v>40.609137055837515</v>
      </c>
      <c r="AM9" s="24"/>
      <c r="AN9" s="27">
        <f>IF(AM9="",0,IF(AM9&gt;$AC$2,0,IF(AM9&gt;=$AH$2,($AJ$2*($AC$2-AM9)))))</f>
        <v>0</v>
      </c>
      <c r="AO9" s="24"/>
      <c r="AP9" s="29">
        <f>IF(AO9="",0,IF(AO9&gt;$AC$2,0,IF(AO9&gt;=$AH$2,($AJ$2*($AC$2-AO9)))))</f>
        <v>0</v>
      </c>
      <c r="AQ9" s="24"/>
      <c r="AR9" s="29">
        <f>IF(AQ9="",0,IF(AQ9&gt;$AC$2,0,IF(AQ9&gt;=$AH$2,($AJ$2*($AC$2-AQ9)))))</f>
        <v>0</v>
      </c>
      <c r="AS9" s="24"/>
      <c r="AT9" s="29">
        <f>IF(AS9="",0,IF(AS9&gt;$AC$2,0,IF(AS9&gt;=$AH$2,($AJ$2*($AC$2-AS9)))))</f>
        <v>0</v>
      </c>
      <c r="AU9" s="25">
        <f>LARGE((AH9,AJ9,AL9,AN9,AP9,AR9,AT9),1)+LARGE((AH9,AJ9,AL9,AN9,AP9,AR9,AT9),2)+LARGE((AH9,AJ9,AL9,AN9,AP9,AR9,AT9),3)</f>
        <v>40.609137055837515</v>
      </c>
      <c r="AV9" s="25">
        <f>SUM(AH9,AJ9,AL9,AN9,AP9,AR9,AT9)</f>
        <v>40.609137055837515</v>
      </c>
      <c r="AX9" s="7">
        <f>COUNTA(BE9,BG9,BI9,BK9,BM9,BO9,BQ9)</f>
        <v>1</v>
      </c>
      <c r="AY9" s="81" t="s">
        <v>104</v>
      </c>
      <c r="AZ9" s="8" t="s">
        <v>105</v>
      </c>
      <c r="BA9" s="8" t="s">
        <v>149</v>
      </c>
      <c r="BB9" s="78">
        <f>BS9+BD9</f>
        <v>54.82233502538071</v>
      </c>
      <c r="BC9" s="8"/>
      <c r="BD9" s="23">
        <f>IF(BC9="",0,IF(BC9&gt;$BA$2,0,IF(BC9&lt;$BA$2,($BH$2*($BA$2-BC9)))))</f>
        <v>0</v>
      </c>
      <c r="BE9" s="7"/>
      <c r="BF9" s="23">
        <f>IF(BE9="",0,IF(BE9&gt;$BA$2,0,IF(BE9&lt;$BA$2,($BH$2*($BA$2-BE9)))))</f>
        <v>0</v>
      </c>
      <c r="BG9" s="7"/>
      <c r="BH9" s="27">
        <f>IF(BG9="",0,IF(BG9&gt;$BA$2,0,IF(BG9&gt;=$BF$2,($BH$2*($BA$2-BG9)))))</f>
        <v>0</v>
      </c>
      <c r="BI9" s="7">
        <v>10.83</v>
      </c>
      <c r="BJ9" s="25">
        <f>IF(BI9="",0,IF(BI9&gt;$BA$2,0,IF(BI9&gt;=$BF$2,($BH$2*($BA$2-BI9)))))</f>
        <v>54.82233502538071</v>
      </c>
      <c r="BK9" s="7"/>
      <c r="BL9" s="25">
        <f>IF(BK9="",0,IF(BK9&gt;$BA$2,0,IF(BK9&gt;=$BF$2,($BH$2*($BA$2-BK9)))))</f>
        <v>0</v>
      </c>
      <c r="BM9" s="7"/>
      <c r="BN9" s="25">
        <f>IF(BM9="",0,IF(BM9&gt;$BA$2,0,IF(BM9&gt;=$BF$2,($BH$2*($BA$2-BM9)))))</f>
        <v>0</v>
      </c>
      <c r="BO9" s="7"/>
      <c r="BP9" s="25">
        <f>IF(BO9="",0,IF(BO9&gt;$BA$2,0,IF(BO9&gt;=$BF$2,($BH$2*($BA$2-BO9)))))</f>
        <v>0</v>
      </c>
      <c r="BQ9" s="7"/>
      <c r="BR9" s="25">
        <f>IF(BQ9="",0,IF(BQ9&gt;$BA$2,0,IF(BQ9&gt;=$BF$2,($BH$2*($BA$2-BQ9)))))</f>
        <v>0</v>
      </c>
      <c r="BS9" s="25">
        <f>LARGE((BF9,BH9,BJ9,BL9,BN9,BP9,BR9),1)+LARGE((BF9,BH9,BJ9,BL9,BN9,BP9,BR9),2)+LARGE((BF9,BH9,BJ9,BL9,BN9,BP9,BR9),3)</f>
        <v>54.82233502538071</v>
      </c>
      <c r="BT9" s="25">
        <f>SUM(BF9,BH9,BJ9,BL9,BN9,BP9,BR9)</f>
        <v>54.82233502538071</v>
      </c>
    </row>
    <row r="10" spans="1:72" x14ac:dyDescent="0.25">
      <c r="B10" s="76">
        <f>COUNTA(I10,K10,M10,O10,Q10,S10,U10)</f>
        <v>2</v>
      </c>
      <c r="C10" s="8" t="s">
        <v>181</v>
      </c>
      <c r="D10" s="8" t="s">
        <v>96</v>
      </c>
      <c r="E10" s="8" t="s">
        <v>180</v>
      </c>
      <c r="F10" s="78">
        <f>W10+H10</f>
        <v>102.06185567010306</v>
      </c>
      <c r="G10" s="8"/>
      <c r="H10" s="23">
        <f>IF(G10="",0,IF(G10&gt;$E$2,0,IF(G10&gt;=$J$2,($L$2*($E$2-G10)))))</f>
        <v>0</v>
      </c>
      <c r="I10" s="22"/>
      <c r="J10" s="23">
        <f>IF(I10="",0,IF(I10&gt;$E$2,0,IF(I10&gt;=$J$2,($L$2*($E$2-I10)))))</f>
        <v>0</v>
      </c>
      <c r="K10" s="22">
        <v>10.77</v>
      </c>
      <c r="L10" s="23">
        <f>IF(K10="",0,IF(K10&gt;$E$2,0,IF(K10&gt;=$J$2,($L$2*($E$2-K10)))))</f>
        <v>30.927835051546381</v>
      </c>
      <c r="M10" s="24">
        <v>9.99</v>
      </c>
      <c r="N10" s="25">
        <f>IF(M10="",0,IF(M10&gt;$E$2,0,IF(M10&gt;=$J$2,($L$2*($E$2-M10)))))</f>
        <v>71.134020618556676</v>
      </c>
      <c r="O10" s="26"/>
      <c r="P10" s="25">
        <f>IF(O10="",0,IF(O10&gt;$E$2,0,IF(O10&gt;=$J$2,($L$2*($E$2-O10)))))</f>
        <v>0</v>
      </c>
      <c r="Q10" s="28"/>
      <c r="R10" s="25">
        <f>IF(Q10="",0,IF(Q10&gt;$E$2,0,IF(Q10&gt;=$J$2,($L$2*($E$2-Q10)))))</f>
        <v>0</v>
      </c>
      <c r="S10" s="28"/>
      <c r="T10" s="25">
        <f>IF(S10="",0,IF(S10&gt;$E$2,0,IF(S10&gt;=$J$2,($L$2*($E$2-S10)))))</f>
        <v>0</v>
      </c>
      <c r="U10" s="28"/>
      <c r="V10" s="25">
        <f>IF(U10="",0,IF(U10&gt;$E$2,0,IF(U10&gt;=$J$2,($L$2*($E$2-U10)))))</f>
        <v>0</v>
      </c>
      <c r="W10" s="25">
        <f>LARGE((J10,L10,N10,P10,R10,T10,V10),1)+LARGE((J10,L10,N10,P10,R10,T10,V10),2)+LARGE((J10,L10,N10,P10,R10,T10,V10),3)</f>
        <v>102.06185567010306</v>
      </c>
      <c r="X10" s="25">
        <f>SUM(J10,L10,N10,P10,R10,T10,V10)</f>
        <v>102.06185567010306</v>
      </c>
      <c r="Z10" s="7">
        <f>COUNTA(AG10,AI10,AK10,AM10,AO10,AQ10,AS10)</f>
        <v>1</v>
      </c>
      <c r="AA10" s="8" t="s">
        <v>182</v>
      </c>
      <c r="AB10" s="8" t="s">
        <v>183</v>
      </c>
      <c r="AC10" s="8" t="s">
        <v>184</v>
      </c>
      <c r="AD10" s="80">
        <f>AU10+AF10</f>
        <v>38.578680203045678</v>
      </c>
      <c r="AE10" s="8"/>
      <c r="AF10" s="23">
        <f>IF(AE10="",0,IF(AE10&gt;$AC$2,0,IF(AE10&gt;=$AH$2,($AJ$2*($AC$2-AE10)))))</f>
        <v>0</v>
      </c>
      <c r="AG10" s="22"/>
      <c r="AH10" s="23">
        <f>IF(AG10="",0,IF(AG10&gt;$AC$2,0,IF(AG10&gt;=$AH$2,($AJ$2*($AC$2-AG10)))))</f>
        <v>0</v>
      </c>
      <c r="AI10" s="26">
        <v>10.75</v>
      </c>
      <c r="AJ10" s="23">
        <f>IF(AI10="",0,IF(AI10&gt;$AC$2,0,IF(AI10&gt;=$AH$2,($AJ$2*($AC$2-AI10)))))</f>
        <v>38.578680203045678</v>
      </c>
      <c r="AK10" s="24"/>
      <c r="AL10" s="25">
        <f>IF(AK10="",0,IF(AK10&gt;$AC$2,0,IF(AK10&gt;=$AH$2,($AJ$2*($AC$2-AK10)))))</f>
        <v>0</v>
      </c>
      <c r="AM10" s="30"/>
      <c r="AN10" s="27">
        <f>IF(AM10="",0,IF(AM10&gt;$AC$2,0,IF(AM10&gt;=$AH$2,($AJ$2*($AC$2-AM10)))))</f>
        <v>0</v>
      </c>
      <c r="AO10" s="30"/>
      <c r="AP10" s="29">
        <f>IF(AO10="",0,IF(AO10&gt;$AC$2,0,IF(AO10&gt;=$AH$2,($AJ$2*($AC$2-AO10)))))</f>
        <v>0</v>
      </c>
      <c r="AQ10" s="30"/>
      <c r="AR10" s="29">
        <f>IF(AQ10="",0,IF(AQ10&gt;$AC$2,0,IF(AQ10&gt;=$AH$2,($AJ$2*($AC$2-AQ10)))))</f>
        <v>0</v>
      </c>
      <c r="AS10" s="30"/>
      <c r="AT10" s="29">
        <f>IF(AS10="",0,IF(AS10&gt;$AC$2,0,IF(AS10&gt;=$AH$2,($AJ$2*($AC$2-AS10)))))</f>
        <v>0</v>
      </c>
      <c r="AU10" s="25">
        <f>LARGE((AH10,AJ10,AL10,AN10,AP10,AR10,AT10),1)+LARGE((AH10,AJ10,AL10,AN10,AP10,AR10,AT10),2)+LARGE((AH10,AJ10,AL10,AN10,AP10,AR10,AT10),3)</f>
        <v>38.578680203045678</v>
      </c>
      <c r="AV10" s="25">
        <f>SUM(AH10,AJ10,AL10,AN10,AP10,AR10,AT10)</f>
        <v>38.578680203045678</v>
      </c>
      <c r="AX10" s="7">
        <f>COUNTA(BE10,BG10,BI10,BK10,BM10,BO10,BQ10)</f>
        <v>2</v>
      </c>
      <c r="AY10" s="81" t="s">
        <v>187</v>
      </c>
      <c r="AZ10" s="8" t="s">
        <v>96</v>
      </c>
      <c r="BA10" s="8" t="s">
        <v>180</v>
      </c>
      <c r="BB10" s="78">
        <f>BS10+BD10</f>
        <v>17.766497461929006</v>
      </c>
      <c r="BC10" s="8"/>
      <c r="BD10" s="23">
        <f>IF(BC10="",0,IF(BC10&gt;$BA$2,0,IF(BC10&lt;$BA$2,($BH$2*($BA$2-BC10)))))</f>
        <v>0</v>
      </c>
      <c r="BE10" s="22"/>
      <c r="BF10" s="23">
        <f>IF(BE10="",0,IF(BE10&gt;$BA$2,0,IF(BE10&lt;$BA$2,($BH$2*($BA$2-BE10)))))</f>
        <v>0</v>
      </c>
      <c r="BG10" s="22">
        <v>11.87</v>
      </c>
      <c r="BH10" s="27">
        <f>IF(BG10="",0,IF(BG10&gt;$BA$2,0,IF(BG10&gt;=$BF$2,($BH$2*($BA$2-BG10)))))</f>
        <v>2.0304568527919251</v>
      </c>
      <c r="BI10" s="24">
        <v>11.6</v>
      </c>
      <c r="BJ10" s="25">
        <f>IF(BI10="",0,IF(BI10&gt;$BA$2,0,IF(BI10&gt;=$BF$2,($BH$2*($BA$2-BI10)))))</f>
        <v>15.736040609137079</v>
      </c>
      <c r="BK10" s="24"/>
      <c r="BL10" s="25">
        <f>IF(BK10="",0,IF(BK10&gt;$BA$2,0,IF(BK10&gt;=$BF$2,($BH$2*($BA$2-BK10)))))</f>
        <v>0</v>
      </c>
      <c r="BM10" s="24"/>
      <c r="BN10" s="25">
        <f>IF(BM10="",0,IF(BM10&gt;$BA$2,0,IF(BM10&gt;=$BF$2,($BH$2*($BA$2-BM10)))))</f>
        <v>0</v>
      </c>
      <c r="BO10" s="24"/>
      <c r="BP10" s="25">
        <f>IF(BO10="",0,IF(BO10&gt;$BA$2,0,IF(BO10&gt;=$BF$2,($BH$2*($BA$2-BO10)))))</f>
        <v>0</v>
      </c>
      <c r="BQ10" s="24"/>
      <c r="BR10" s="25">
        <f>IF(BQ10="",0,IF(BQ10&gt;$BA$2,0,IF(BQ10&gt;=$BF$2,($BH$2*($BA$2-BQ10)))))</f>
        <v>0</v>
      </c>
      <c r="BS10" s="25">
        <f>LARGE((BF10,BH10,BJ10,BL10,BN10,BP10,BR10),1)+LARGE((BF10,BH10,BJ10,BL10,BN10,BP10,BR10),2)+LARGE((BF10,BH10,BJ10,BL10,BN10,BP10,BR10),3)</f>
        <v>17.766497461929006</v>
      </c>
      <c r="BT10" s="25">
        <f>SUM(BF10,BH10,BJ10,BL10,BN10,BP10,BR10)</f>
        <v>17.766497461929006</v>
      </c>
    </row>
    <row r="11" spans="1:72" x14ac:dyDescent="0.25">
      <c r="B11" s="76">
        <f>COUNTA(I11,K11,M11,O11,Q11,S11,U11)</f>
        <v>2</v>
      </c>
      <c r="C11" s="8" t="s">
        <v>84</v>
      </c>
      <c r="D11" s="8" t="s">
        <v>178</v>
      </c>
      <c r="E11" s="8" t="s">
        <v>177</v>
      </c>
      <c r="F11" s="78">
        <f>W11+H11</f>
        <v>90.721649484536016</v>
      </c>
      <c r="G11" s="8"/>
      <c r="H11" s="23">
        <f>IF(G11="",0,IF(G11&gt;$E$2,0,IF(G11&gt;=$J$2,($L$2*($E$2-G11)))))</f>
        <v>0</v>
      </c>
      <c r="I11" s="22"/>
      <c r="J11" s="23">
        <f>IF(I11="",0,IF(I11&gt;$E$2,0,IF(I11&gt;=$J$2,($L$2*($E$2-I11)))))</f>
        <v>0</v>
      </c>
      <c r="K11" s="22">
        <v>10.59</v>
      </c>
      <c r="L11" s="23">
        <f>IF(K11="",0,IF(K11&gt;$E$2,0,IF(K11&gt;=$J$2,($L$2*($E$2-K11)))))</f>
        <v>40.206185567010287</v>
      </c>
      <c r="M11" s="24">
        <v>10.39</v>
      </c>
      <c r="N11" s="25">
        <f>IF(M11="",0,IF(M11&gt;$E$2,0,IF(M11&gt;=$J$2,($L$2*($E$2-M11)))))</f>
        <v>50.515463917525722</v>
      </c>
      <c r="O11" s="24"/>
      <c r="P11" s="25">
        <f>IF(O11="",0,IF(O11&gt;$E$2,0,IF(O11&gt;=$J$2,($L$2*($E$2-O11)))))</f>
        <v>0</v>
      </c>
      <c r="Q11" s="24"/>
      <c r="R11" s="25">
        <f>IF(Q11="",0,IF(Q11&gt;$E$2,0,IF(Q11&gt;=$J$2,($L$2*($E$2-Q11)))))</f>
        <v>0</v>
      </c>
      <c r="S11" s="24"/>
      <c r="T11" s="25">
        <f>IF(S11="",0,IF(S11&gt;$E$2,0,IF(S11&gt;=$J$2,($L$2*($E$2-S11)))))</f>
        <v>0</v>
      </c>
      <c r="U11" s="24"/>
      <c r="V11" s="25">
        <f>IF(U11="",0,IF(U11&gt;$E$2,0,IF(U11&gt;=$J$2,($L$2*($E$2-U11)))))</f>
        <v>0</v>
      </c>
      <c r="W11" s="25">
        <f>LARGE((J11,L11,N11,P11,R11,T11,V11),1)+LARGE((J11,L11,N11,P11,R11,T11,V11),2)+LARGE((J11,L11,N11,P11,R11,T11,V11),3)</f>
        <v>90.721649484536016</v>
      </c>
      <c r="X11" s="25">
        <f>SUM(J11,L11,N11,P11,R11,T11,V11)</f>
        <v>90.721649484536016</v>
      </c>
      <c r="Z11" s="7">
        <f>COUNTA(AG11,AI11,AK11,AM11,AO11,AQ11,AS11)</f>
        <v>1</v>
      </c>
      <c r="AA11" s="7" t="s">
        <v>77</v>
      </c>
      <c r="AB11" s="7" t="s">
        <v>78</v>
      </c>
      <c r="AC11" s="7" t="s">
        <v>68</v>
      </c>
      <c r="AD11" s="80">
        <f>AU11+AF11</f>
        <v>30.456852791878159</v>
      </c>
      <c r="AE11" s="7"/>
      <c r="AF11" s="23">
        <f>IF(AE11="",0,IF(AE11&gt;$AC$2,0,IF(AE11&gt;=$AH$2,($AJ$2*($AC$2-AE11)))))</f>
        <v>0</v>
      </c>
      <c r="AG11" s="7">
        <v>10.91</v>
      </c>
      <c r="AH11" s="23">
        <f>IF(AG11="",0,IF(AG11&gt;$AC$2,0,IF(AG11&gt;=$AH$2,($AJ$2*($AC$2-AG11)))))</f>
        <v>30.456852791878159</v>
      </c>
      <c r="AI11" s="7"/>
      <c r="AJ11" s="23">
        <f>IF(AI11="",0,IF(AI11&gt;$AC$2,0,IF(AI11&gt;=$AH$2,($AJ$2*($AC$2-AI11)))))</f>
        <v>0</v>
      </c>
      <c r="AK11" s="7"/>
      <c r="AL11" s="25">
        <f>IF(AK11="",0,IF(AK11&gt;$AC$2,0,IF(AK11&gt;=$AH$2,($AJ$2*($AC$2-AK11)))))</f>
        <v>0</v>
      </c>
      <c r="AM11" s="7"/>
      <c r="AN11" s="27">
        <f>IF(AM11="",0,IF(AM11&gt;$AC$2,0,IF(AM11&gt;=$AH$2,($AJ$2*($AC$2-AM11)))))</f>
        <v>0</v>
      </c>
      <c r="AO11" s="7"/>
      <c r="AP11" s="29">
        <f>IF(AO11="",0,IF(AO11&gt;$AC$2,0,IF(AO11&gt;=$AH$2,($AJ$2*($AC$2-AO11)))))</f>
        <v>0</v>
      </c>
      <c r="AQ11" s="7"/>
      <c r="AR11" s="29">
        <f>IF(AQ11="",0,IF(AQ11&gt;$AC$2,0,IF(AQ11&gt;=$AH$2,($AJ$2*($AC$2-AQ11)))))</f>
        <v>0</v>
      </c>
      <c r="AS11" s="7"/>
      <c r="AT11" s="29">
        <f>IF(AS11="",0,IF(AS11&gt;$AC$2,0,IF(AS11&gt;=$AH$2,($AJ$2*($AC$2-AS11)))))</f>
        <v>0</v>
      </c>
      <c r="AU11" s="25">
        <f>LARGE((AH11,AJ11,AL11,AN11,AP11,AR11,AT11),1)+LARGE((AH11,AJ11,AL11,AN11,AP11,AR11,AT11),2)+LARGE((AH11,AJ11,AL11,AN11,AP11,AR11,AT11),3)</f>
        <v>30.456852791878159</v>
      </c>
      <c r="AV11" s="25">
        <f>SUM(AH11,AJ11,AL11,AN11,AP11,AR11,AT11)</f>
        <v>30.456852791878159</v>
      </c>
      <c r="AX11" s="7">
        <f>COUNTA(BE11,BG11,BI11,BK11,BM11,BO11,BQ11)</f>
        <v>1</v>
      </c>
      <c r="AY11" s="81" t="s">
        <v>84</v>
      </c>
      <c r="AZ11" s="8" t="s">
        <v>83</v>
      </c>
      <c r="BA11" s="8" t="s">
        <v>82</v>
      </c>
      <c r="BB11" s="78">
        <f>BS11+BD11</f>
        <v>17.766497461928914</v>
      </c>
      <c r="BC11" s="8"/>
      <c r="BD11" s="23">
        <f>IF(BC11="",0,IF(BC11&gt;$BA$2,0,IF(BC11&lt;$BA$2,($BH$2*($BA$2-BC11)))))</f>
        <v>0</v>
      </c>
      <c r="BE11" s="22">
        <v>11.56</v>
      </c>
      <c r="BF11" s="23">
        <f>IF(BE11="",0,IF(BE11&gt;$BA$2,0,IF(BE11&lt;$BA$2,($BH$2*($BA$2-BE11)))))</f>
        <v>17.766497461928914</v>
      </c>
      <c r="BG11" s="26"/>
      <c r="BH11" s="27">
        <f>IF(BG11="",0,IF(BG11&gt;$BA$2,0,IF(BG11&gt;=$BF$2,($BH$2*($BA$2-BG11)))))</f>
        <v>0</v>
      </c>
      <c r="BI11" s="24"/>
      <c r="BJ11" s="25">
        <f>IF(BI11="",0,IF(BI11&gt;$BA$2,0,IF(BI11&gt;=$BF$2,($BH$2*($BA$2-BI11)))))</f>
        <v>0</v>
      </c>
      <c r="BK11" s="24"/>
      <c r="BL11" s="25">
        <f>IF(BK11="",0,IF(BK11&gt;$BA$2,0,IF(BK11&gt;=$BF$2,($BH$2*($BA$2-BK11)))))</f>
        <v>0</v>
      </c>
      <c r="BM11" s="24"/>
      <c r="BN11" s="25">
        <f>IF(BM11="",0,IF(BM11&gt;$BA$2,0,IF(BM11&gt;=$BF$2,($BH$2*($BA$2-BM11)))))</f>
        <v>0</v>
      </c>
      <c r="BO11" s="24"/>
      <c r="BP11" s="25">
        <f>IF(BO11="",0,IF(BO11&gt;$BA$2,0,IF(BO11&gt;=$BF$2,($BH$2*($BA$2-BO11)))))</f>
        <v>0</v>
      </c>
      <c r="BQ11" s="24"/>
      <c r="BR11" s="25">
        <f>IF(BQ11="",0,IF(BQ11&gt;$BA$2,0,IF(BQ11&gt;=$BF$2,($BH$2*($BA$2-BQ11)))))</f>
        <v>0</v>
      </c>
      <c r="BS11" s="25">
        <f>LARGE((BF11,BH11,BJ11,BL11,BN11,BP11,BR11),1)+LARGE((BF11,BH11,BJ11,BL11,BN11,BP11,BR11),2)+LARGE((BF11,BH11,BJ11,BL11,BN11,BP11,BR11),3)</f>
        <v>17.766497461928914</v>
      </c>
      <c r="BT11" s="25">
        <f>SUM(BF11,BH11,BJ11,BL11,BN11,BP11,BR11)</f>
        <v>17.766497461928914</v>
      </c>
    </row>
    <row r="12" spans="1:72" x14ac:dyDescent="0.25">
      <c r="B12" s="76">
        <f>COUNTA(I12,K12,M12,O12,Q12,S12,U12)</f>
        <v>1</v>
      </c>
      <c r="C12" s="9" t="s">
        <v>191</v>
      </c>
      <c r="D12" s="9" t="s">
        <v>107</v>
      </c>
      <c r="E12" s="9" t="s">
        <v>149</v>
      </c>
      <c r="F12" s="78">
        <f>W12+H12</f>
        <v>76.804123711340154</v>
      </c>
      <c r="G12" s="9"/>
      <c r="H12" s="23">
        <f>IF(G12="",0,IF(G12&gt;$E$2,0,IF(G12&gt;=$J$2,($L$2*($E$2-G12)))))</f>
        <v>0</v>
      </c>
      <c r="I12" s="26"/>
      <c r="J12" s="23">
        <f>IF(I12="",0,IF(I12&gt;$E$2,0,IF(I12&gt;=$J$2,($L$2*($E$2-I12)))))</f>
        <v>0</v>
      </c>
      <c r="K12" s="26"/>
      <c r="L12" s="23">
        <f>IF(K12="",0,IF(K12&gt;$E$2,0,IF(K12&gt;=$J$2,($L$2*($E$2-K12)))))</f>
        <v>0</v>
      </c>
      <c r="M12" s="24">
        <v>9.8800000000000008</v>
      </c>
      <c r="N12" s="25">
        <f>IF(M12="",0,IF(M12&gt;$E$2,0,IF(M12&gt;=$J$2,($L$2*($E$2-M12)))))</f>
        <v>76.804123711340154</v>
      </c>
      <c r="O12" s="24"/>
      <c r="P12" s="25">
        <f>IF(O12="",0,IF(O12&gt;$E$2,0,IF(O12&gt;=$J$2,($L$2*($E$2-O12)))))</f>
        <v>0</v>
      </c>
      <c r="Q12" s="24"/>
      <c r="R12" s="25">
        <f>IF(Q12="",0,IF(Q12&gt;$E$2,0,IF(Q12&gt;=$J$2,($L$2*($E$2-Q12)))))</f>
        <v>0</v>
      </c>
      <c r="S12" s="24"/>
      <c r="T12" s="25">
        <f>IF(S12="",0,IF(S12&gt;$E$2,0,IF(S12&gt;=$J$2,($L$2*($E$2-S12)))))</f>
        <v>0</v>
      </c>
      <c r="U12" s="24"/>
      <c r="V12" s="25">
        <f>IF(U12="",0,IF(U12&gt;$E$2,0,IF(U12&gt;=$J$2,($L$2*($E$2-U12)))))</f>
        <v>0</v>
      </c>
      <c r="W12" s="25">
        <f>LARGE((J12,L12,N12,P12,R12,T12,V12),1)+LARGE((J12,L12,N12,P12,R12,T12,V12),2)+LARGE((J12,L12,N12,P12,R12,T12,V12),3)</f>
        <v>76.804123711340154</v>
      </c>
      <c r="X12" s="25">
        <f>SUM(J12,L12,N12,P12,R12,T12,V12)</f>
        <v>76.804123711340154</v>
      </c>
      <c r="Z12" s="7">
        <f>COUNTA(AG12,AI12,AK12,AM12,AO12,AQ12,AS12)</f>
        <v>1</v>
      </c>
      <c r="AA12" s="7" t="s">
        <v>185</v>
      </c>
      <c r="AB12" s="7" t="s">
        <v>186</v>
      </c>
      <c r="AC12" s="7" t="s">
        <v>184</v>
      </c>
      <c r="AD12" s="80">
        <f>AU12+AF12</f>
        <v>18.274111675126875</v>
      </c>
      <c r="AE12" s="7"/>
      <c r="AF12" s="23">
        <f>IF(AE12="",0,IF(AE12&gt;$AC$2,0,IF(AE12&gt;=$AH$2,($AJ$2*($AC$2-AE12)))))</f>
        <v>0</v>
      </c>
      <c r="AG12" s="7"/>
      <c r="AH12" s="23">
        <f>IF(AG12="",0,IF(AG12&gt;$AC$2,0,IF(AG12&gt;=$AH$2,($AJ$2*($AC$2-AG12)))))</f>
        <v>0</v>
      </c>
      <c r="AI12" s="7">
        <v>11.15</v>
      </c>
      <c r="AJ12" s="23">
        <f>IF(AI12="",0,IF(AI12&gt;$AC$2,0,IF(AI12&gt;=$AH$2,($AJ$2*($AC$2-AI12)))))</f>
        <v>18.274111675126875</v>
      </c>
      <c r="AK12" s="7"/>
      <c r="AL12" s="25">
        <f>IF(AK12="",0,IF(AK12&gt;$AC$2,0,IF(AK12&gt;=$AH$2,($AJ$2*($AC$2-AK12)))))</f>
        <v>0</v>
      </c>
      <c r="AM12" s="7"/>
      <c r="AN12" s="27">
        <f>IF(AM12="",0,IF(AM12&gt;$AC$2,0,IF(AM12&gt;=$AH$2,($AJ$2*($AC$2-AM12)))))</f>
        <v>0</v>
      </c>
      <c r="AO12" s="7"/>
      <c r="AP12" s="29">
        <f>IF(AO12="",0,IF(AO12&gt;$AC$2,0,IF(AO12&gt;=$AH$2,($AJ$2*($AC$2-AO12)))))</f>
        <v>0</v>
      </c>
      <c r="AQ12" s="7"/>
      <c r="AR12" s="29">
        <f>IF(AQ12="",0,IF(AQ12&gt;$AC$2,0,IF(AQ12&gt;=$AH$2,($AJ$2*($AC$2-AQ12)))))</f>
        <v>0</v>
      </c>
      <c r="AS12" s="7"/>
      <c r="AT12" s="29">
        <f>IF(AS12="",0,IF(AS12&gt;$AC$2,0,IF(AS12&gt;=$AH$2,($AJ$2*($AC$2-AS12)))))</f>
        <v>0</v>
      </c>
      <c r="AU12" s="25">
        <f>LARGE((AH12,AJ12,AL12,AN12,AP12,AR12,AT12),1)+LARGE((AH12,AJ12,AL12,AN12,AP12,AR12,AT12),2)+LARGE((AH12,AJ12,AL12,AN12,AP12,AR12,AT12),3)</f>
        <v>18.274111675126875</v>
      </c>
      <c r="AV12" s="25">
        <f>SUM(AH12,AJ12,AL12,AN12,AP12,AR12,AT12)</f>
        <v>18.274111675126875</v>
      </c>
      <c r="AX12" s="7">
        <f t="shared" ref="AX7:AX35" si="0">COUNTA(BE12,BG12,BI12,BK12,BM12,BO12,BQ12)</f>
        <v>0</v>
      </c>
      <c r="AY12" s="81"/>
      <c r="AZ12" s="8"/>
      <c r="BA12" s="8"/>
      <c r="BB12" s="78">
        <f t="shared" ref="BB7:BB35" si="1">BS12+BD12</f>
        <v>0</v>
      </c>
      <c r="BC12" s="8"/>
      <c r="BD12" s="23">
        <f t="shared" ref="BD7:BD35" si="2">IF(BC12="",0,IF(BC12&gt;$BA$2,0,IF(BC12&lt;$BA$2,($BH$2*($BA$2-BC12)))))</f>
        <v>0</v>
      </c>
      <c r="BE12" s="22"/>
      <c r="BF12" s="23">
        <f t="shared" ref="BF7:BF35" si="3">IF(BE12="",0,IF(BE12&gt;$BA$2,0,IF(BE12&lt;$BA$2,($BH$2*($BA$2-BE12)))))</f>
        <v>0</v>
      </c>
      <c r="BG12" s="22"/>
      <c r="BH12" s="27">
        <f t="shared" ref="BH7:BH35" si="4">IF(BG12="",0,IF(BG12&gt;$BA$2,0,IF(BG12&gt;=$BF$2,($BH$2*($BA$2-BG12)))))</f>
        <v>0</v>
      </c>
      <c r="BI12" s="24"/>
      <c r="BJ12" s="25">
        <f t="shared" ref="BJ7:BJ35" si="5">IF(BI12="",0,IF(BI12&gt;$BA$2,0,IF(BI12&gt;=$BF$2,($BH$2*($BA$2-BI12)))))</f>
        <v>0</v>
      </c>
      <c r="BK12" s="24"/>
      <c r="BL12" s="25">
        <f t="shared" ref="BL7:BL35" si="6">IF(BK12="",0,IF(BK12&gt;$BA$2,0,IF(BK12&gt;=$BF$2,($BH$2*($BA$2-BK12)))))</f>
        <v>0</v>
      </c>
      <c r="BM12" s="24"/>
      <c r="BN12" s="25">
        <f t="shared" ref="BN7:BN35" si="7">IF(BM12="",0,IF(BM12&gt;$BA$2,0,IF(BM12&gt;=$BF$2,($BH$2*($BA$2-BM12)))))</f>
        <v>0</v>
      </c>
      <c r="BO12" s="24"/>
      <c r="BP12" s="25">
        <f t="shared" ref="BP7:BP35" si="8">IF(BO12="",0,IF(BO12&gt;$BA$2,0,IF(BO12&gt;=$BF$2,($BH$2*($BA$2-BO12)))))</f>
        <v>0</v>
      </c>
      <c r="BQ12" s="24"/>
      <c r="BR12" s="25">
        <f t="shared" ref="BR7:BR35" si="9">IF(BQ12="",0,IF(BQ12&gt;$BA$2,0,IF(BQ12&gt;=$BF$2,($BH$2*($BA$2-BQ12)))))</f>
        <v>0</v>
      </c>
      <c r="BS12" s="25">
        <f>LARGE((BF12,BH12,BJ12,BL12,BN12,BP12,BR12),1)+LARGE((BF12,BH12,BJ12,BL12,BN12,BP12,BR12),2)+LARGE((BF12,BH12,BJ12,BL12,BN12,BP12,BR12),3)</f>
        <v>0</v>
      </c>
      <c r="BT12" s="25">
        <f t="shared" ref="BT8:BT35" si="10">SUM(BF12,BH12,BJ12,BL12,BN12,BP12,BR12)</f>
        <v>0</v>
      </c>
    </row>
    <row r="13" spans="1:72" s="2" customFormat="1" x14ac:dyDescent="0.25">
      <c r="A13" s="19"/>
      <c r="B13" s="110">
        <f>COUNTA(I13,K13,M13,O13,Q13,S13,U13)</f>
        <v>3</v>
      </c>
      <c r="C13" s="8" t="s">
        <v>66</v>
      </c>
      <c r="D13" s="8" t="s">
        <v>67</v>
      </c>
      <c r="E13" s="8" t="s">
        <v>68</v>
      </c>
      <c r="F13" s="78">
        <f>W13+H13</f>
        <v>55.670103092783428</v>
      </c>
      <c r="G13" s="8"/>
      <c r="H13" s="23">
        <f>IF(G13="",0,IF(G13&gt;$E$2,0,IF(G13&gt;=$J$2,($L$2*($E$2-G13)))))</f>
        <v>0</v>
      </c>
      <c r="I13" s="22">
        <v>11.08</v>
      </c>
      <c r="J13" s="23">
        <f>IF(I13="",0,IF(I13&gt;$E$2,0,IF(I13&gt;=$J$2,($L$2*($E$2-I13)))))</f>
        <v>14.948453608247384</v>
      </c>
      <c r="K13" s="22">
        <v>11.09</v>
      </c>
      <c r="L13" s="23">
        <f>IF(K13="",0,IF(K13&gt;$E$2,0,IF(K13&gt;=$J$2,($L$2*($E$2-K13)))))</f>
        <v>14.432989690721621</v>
      </c>
      <c r="M13" s="24">
        <v>10.86</v>
      </c>
      <c r="N13" s="25">
        <f>IF(M13="",0,IF(M13&gt;$E$2,0,IF(M13&gt;=$J$2,($L$2*($E$2-M13)))))</f>
        <v>26.288659793814428</v>
      </c>
      <c r="O13" s="24"/>
      <c r="P13" s="25">
        <f>IF(O13="",0,IF(O13&gt;$E$2,0,IF(O13&gt;=$J$2,($L$2*($E$2-O13)))))</f>
        <v>0</v>
      </c>
      <c r="Q13" s="24"/>
      <c r="R13" s="25">
        <f>IF(Q13="",0,IF(Q13&gt;$E$2,0,IF(Q13&gt;=$J$2,($L$2*($E$2-Q13)))))</f>
        <v>0</v>
      </c>
      <c r="S13" s="24"/>
      <c r="T13" s="25">
        <f>IF(S13="",0,IF(S13&gt;$E$2,0,IF(S13&gt;=$J$2,($L$2*($E$2-S13)))))</f>
        <v>0</v>
      </c>
      <c r="U13" s="24"/>
      <c r="V13" s="25">
        <f>IF(U13="",0,IF(U13&gt;$E$2,0,IF(U13&gt;=$J$2,($L$2*($E$2-U13)))))</f>
        <v>0</v>
      </c>
      <c r="W13" s="25">
        <f>LARGE((J13,L13,N13,P13,R13,T13,V13),1)+LARGE((J13,L13,N13,P13,R13,T13,V13),2)+LARGE((J13,L13,N13,P13,R13,T13,V13),3)</f>
        <v>55.670103092783428</v>
      </c>
      <c r="X13" s="25">
        <f>SUM(J13,L13,N13,P13,R13,T13,V13)</f>
        <v>55.670103092783435</v>
      </c>
      <c r="Y13" s="19"/>
      <c r="Z13" s="7">
        <f>COUNTA(AG13,AI13,AK13,AM13,AO13,AQ13,AS13)</f>
        <v>2</v>
      </c>
      <c r="AA13" s="7" t="s">
        <v>79</v>
      </c>
      <c r="AB13" s="7" t="s">
        <v>80</v>
      </c>
      <c r="AC13" s="7" t="s">
        <v>68</v>
      </c>
      <c r="AD13" s="80">
        <f>AU13+AF13</f>
        <v>15.228426395939033</v>
      </c>
      <c r="AE13" s="7"/>
      <c r="AF13" s="23">
        <f>IF(AE13="",0,IF(AE13&gt;$AC$2,0,IF(AE13&gt;=$AH$2,($AJ$2*($AC$2-AE13)))))</f>
        <v>0</v>
      </c>
      <c r="AG13" s="7">
        <v>12.28</v>
      </c>
      <c r="AH13" s="23">
        <f>IF(AG13="",0,IF(AG13&gt;$AC$2,0,IF(AG13&gt;=$AH$2,($AJ$2*($AC$2-AG13)))))</f>
        <v>0</v>
      </c>
      <c r="AI13" s="7">
        <v>11.21</v>
      </c>
      <c r="AJ13" s="23">
        <f>IF(AI13="",0,IF(AI13&gt;$AC$2,0,IF(AI13&gt;=$AH$2,($AJ$2*($AC$2-AI13)))))</f>
        <v>15.228426395939033</v>
      </c>
      <c r="AK13" s="7"/>
      <c r="AL13" s="25">
        <f>IF(AK13="",0,IF(AK13&gt;$AC$2,0,IF(AK13&gt;=$AH$2,($AJ$2*($AC$2-AK13)))))</f>
        <v>0</v>
      </c>
      <c r="AM13" s="7"/>
      <c r="AN13" s="27">
        <f>IF(AM13="",0,IF(AM13&gt;$AC$2,0,IF(AM13&gt;=$AH$2,($AJ$2*($AC$2-AM13)))))</f>
        <v>0</v>
      </c>
      <c r="AO13" s="7"/>
      <c r="AP13" s="29">
        <f>IF(AO13="",0,IF(AO13&gt;$AC$2,0,IF(AO13&gt;=$AH$2,($AJ$2*($AC$2-AO13)))))</f>
        <v>0</v>
      </c>
      <c r="AQ13" s="7"/>
      <c r="AR13" s="29">
        <f>IF(AQ13="",0,IF(AQ13&gt;$AC$2,0,IF(AQ13&gt;=$AH$2,($AJ$2*($AC$2-AQ13)))))</f>
        <v>0</v>
      </c>
      <c r="AS13" s="7"/>
      <c r="AT13" s="29">
        <f>IF(AS13="",0,IF(AS13&gt;$AC$2,0,IF(AS13&gt;=$AH$2,($AJ$2*($AC$2-AS13)))))</f>
        <v>0</v>
      </c>
      <c r="AU13" s="25">
        <f>LARGE((AH13,AJ13,AL13,AN13,AP13,AR13,AT13),1)+LARGE((AH13,AJ13,AL13,AN13,AP13,AR13,AT13),2)+LARGE((AH13,AJ13,AL13,AN13,AP13,AR13,AT13),3)</f>
        <v>15.228426395939033</v>
      </c>
      <c r="AV13" s="25">
        <f>SUM(AH13,AJ13,AL13,AN13,AP13,AR13,AT13)</f>
        <v>15.228426395939033</v>
      </c>
      <c r="AX13" s="7">
        <f t="shared" si="0"/>
        <v>0</v>
      </c>
      <c r="AY13" s="81"/>
      <c r="AZ13" s="8"/>
      <c r="BA13" s="8"/>
      <c r="BB13" s="78">
        <f t="shared" si="1"/>
        <v>0</v>
      </c>
      <c r="BC13" s="8"/>
      <c r="BD13" s="23">
        <f t="shared" si="2"/>
        <v>0</v>
      </c>
      <c r="BE13" s="22"/>
      <c r="BF13" s="23">
        <f t="shared" si="3"/>
        <v>0</v>
      </c>
      <c r="BG13" s="22"/>
      <c r="BH13" s="27">
        <f t="shared" si="4"/>
        <v>0</v>
      </c>
      <c r="BI13" s="24"/>
      <c r="BJ13" s="25">
        <f t="shared" si="5"/>
        <v>0</v>
      </c>
      <c r="BK13" s="24"/>
      <c r="BL13" s="25">
        <f t="shared" si="6"/>
        <v>0</v>
      </c>
      <c r="BM13" s="24"/>
      <c r="BN13" s="25">
        <f t="shared" si="7"/>
        <v>0</v>
      </c>
      <c r="BO13" s="24"/>
      <c r="BP13" s="25">
        <f t="shared" si="8"/>
        <v>0</v>
      </c>
      <c r="BQ13" s="24"/>
      <c r="BR13" s="25">
        <f t="shared" si="9"/>
        <v>0</v>
      </c>
      <c r="BS13" s="25">
        <f>LARGE((BF13,BH13,BJ13,BL13,BN13,BP13,BR13),1)+LARGE((BF13,BH13,BJ13,BL13,BN13,BP13,BR13),2)+LARGE((BF13,BH13,BJ13,BL13,BN13,BP13,BR13),3)</f>
        <v>0</v>
      </c>
      <c r="BT13" s="25">
        <f t="shared" si="10"/>
        <v>0</v>
      </c>
    </row>
    <row r="14" spans="1:72" s="2" customFormat="1" x14ac:dyDescent="0.25">
      <c r="A14" s="19"/>
      <c r="B14" s="76">
        <f>COUNTA(I14,K14,M14,O14,Q14,S14,U14)</f>
        <v>1</v>
      </c>
      <c r="C14" s="8" t="s">
        <v>110</v>
      </c>
      <c r="D14" s="8" t="s">
        <v>176</v>
      </c>
      <c r="E14" s="8" t="s">
        <v>177</v>
      </c>
      <c r="F14" s="78">
        <f>W14+H14</f>
        <v>55.154639175257671</v>
      </c>
      <c r="G14" s="8"/>
      <c r="H14" s="23">
        <f>IF(G14="",0,IF(G14&gt;$E$2,0,IF(G14&gt;=$J$2,($L$2*($E$2-G14)))))</f>
        <v>0</v>
      </c>
      <c r="I14" s="22"/>
      <c r="J14" s="23">
        <f>IF(I14="",0,IF(I14&gt;$E$2,0,IF(I14&gt;=$J$2,($L$2*($E$2-I14)))))</f>
        <v>0</v>
      </c>
      <c r="K14" s="22">
        <v>10.3</v>
      </c>
      <c r="L14" s="23">
        <f>IF(K14="",0,IF(K14&gt;$E$2,0,IF(K14&gt;=$J$2,($L$2*($E$2-K14)))))</f>
        <v>55.154639175257671</v>
      </c>
      <c r="M14" s="24"/>
      <c r="N14" s="25">
        <f>IF(M14="",0,IF(M14&gt;$E$2,0,IF(M14&gt;=$J$2,($L$2*($E$2-M14)))))</f>
        <v>0</v>
      </c>
      <c r="O14" s="24"/>
      <c r="P14" s="25">
        <f>IF(O14="",0,IF(O14&gt;$E$2,0,IF(O14&gt;=$J$2,($L$2*($E$2-O14)))))</f>
        <v>0</v>
      </c>
      <c r="Q14" s="24"/>
      <c r="R14" s="25">
        <f>IF(Q14="",0,IF(Q14&gt;$E$2,0,IF(Q14&gt;=$J$2,($L$2*($E$2-Q14)))))</f>
        <v>0</v>
      </c>
      <c r="S14" s="24"/>
      <c r="T14" s="25">
        <f>IF(S14="",0,IF(S14&gt;$E$2,0,IF(S14&gt;=$J$2,($L$2*($E$2-S14)))))</f>
        <v>0</v>
      </c>
      <c r="U14" s="24"/>
      <c r="V14" s="25">
        <f>IF(U14="",0,IF(U14&gt;$E$2,0,IF(U14&gt;=$J$2,($L$2*($E$2-U14)))))</f>
        <v>0</v>
      </c>
      <c r="W14" s="25">
        <f>LARGE((J14,L14,N14,P14,R14,T14,V14),1)+LARGE((J14,L14,N14,P14,R14,T14,V14),2)+LARGE((J14,L14,N14,P14,R14,T14,V14),3)</f>
        <v>55.154639175257671</v>
      </c>
      <c r="X14" s="25">
        <f>SUM(J14,L14,N14,P14,R14,T14,V14)</f>
        <v>55.154639175257671</v>
      </c>
      <c r="Y14" s="4"/>
      <c r="Z14" s="7">
        <f>COUNTA(AG14,AI14,AK14,AM14,AO14,AQ14,AS14)</f>
        <v>1</v>
      </c>
      <c r="AA14" s="7" t="s">
        <v>232</v>
      </c>
      <c r="AB14" s="7" t="s">
        <v>233</v>
      </c>
      <c r="AC14" s="7" t="s">
        <v>71</v>
      </c>
      <c r="AD14" s="80">
        <f>AU14+AF14</f>
        <v>0</v>
      </c>
      <c r="AE14" s="7"/>
      <c r="AF14" s="23">
        <f>IF(AE14="",0,IF(AE14&gt;$AC$2,0,IF(AE14&gt;=$AH$2,($AJ$2*($AC$2-AE14)))))</f>
        <v>0</v>
      </c>
      <c r="AG14" s="7"/>
      <c r="AH14" s="23">
        <f>IF(AG14="",0,IF(AG14&gt;$AC$2,0,IF(AG14&gt;=$AH$2,($AJ$2*($AC$2-AG14)))))</f>
        <v>0</v>
      </c>
      <c r="AI14" s="7"/>
      <c r="AJ14" s="23">
        <f>IF(AI14="",0,IF(AI14&gt;$AC$2,0,IF(AI14&gt;=$AH$2,($AJ$2*($AC$2-AI14)))))</f>
        <v>0</v>
      </c>
      <c r="AK14" s="7">
        <v>11.51</v>
      </c>
      <c r="AL14" s="25">
        <f>IF(AK14="",0,IF(AK14&gt;$AC$2,0,IF(AK14&gt;=$AH$2,($AJ$2*($AC$2-AK14)))))</f>
        <v>0</v>
      </c>
      <c r="AM14" s="7"/>
      <c r="AN14" s="27">
        <f>IF(AM14="",0,IF(AM14&gt;$AC$2,0,IF(AM14&gt;=$AH$2,($AJ$2*($AC$2-AM14)))))</f>
        <v>0</v>
      </c>
      <c r="AO14" s="7"/>
      <c r="AP14" s="29">
        <f>IF(AO14="",0,IF(AO14&gt;$AC$2,0,IF(AO14&gt;=$AH$2,($AJ$2*($AC$2-AO14)))))</f>
        <v>0</v>
      </c>
      <c r="AQ14" s="7"/>
      <c r="AR14" s="29">
        <f>IF(AQ14="",0,IF(AQ14&gt;$AC$2,0,IF(AQ14&gt;=$AH$2,($AJ$2*($AC$2-AQ14)))))</f>
        <v>0</v>
      </c>
      <c r="AS14" s="7"/>
      <c r="AT14" s="29">
        <f>IF(AS14="",0,IF(AS14&gt;$AC$2,0,IF(AS14&gt;=$AH$2,($AJ$2*($AC$2-AS14)))))</f>
        <v>0</v>
      </c>
      <c r="AU14" s="25">
        <f>LARGE((AH14,AJ14,AL14,AN14,AP14,AR14,AT14),1)+LARGE((AH14,AJ14,AL14,AN14,AP14,AR14,AT14),2)+LARGE((AH14,AJ14,AL14,AN14,AP14,AR14,AT14),3)</f>
        <v>0</v>
      </c>
      <c r="AV14" s="25">
        <f>SUM(AH14,AJ14,AL14,AN14,AP14,AR14,AT14)</f>
        <v>0</v>
      </c>
      <c r="AX14" s="7">
        <f t="shared" si="0"/>
        <v>0</v>
      </c>
      <c r="AY14" s="82"/>
      <c r="AZ14" s="9"/>
      <c r="BA14" s="9"/>
      <c r="BB14" s="78">
        <f t="shared" si="1"/>
        <v>0</v>
      </c>
      <c r="BC14" s="9"/>
      <c r="BD14" s="23">
        <f t="shared" si="2"/>
        <v>0</v>
      </c>
      <c r="BE14" s="26"/>
      <c r="BF14" s="23">
        <f t="shared" si="3"/>
        <v>0</v>
      </c>
      <c r="BG14" s="26"/>
      <c r="BH14" s="27">
        <f t="shared" si="4"/>
        <v>0</v>
      </c>
      <c r="BI14" s="24"/>
      <c r="BJ14" s="25">
        <f t="shared" si="5"/>
        <v>0</v>
      </c>
      <c r="BK14" s="24"/>
      <c r="BL14" s="25">
        <f t="shared" si="6"/>
        <v>0</v>
      </c>
      <c r="BM14" s="24"/>
      <c r="BN14" s="25">
        <f t="shared" si="7"/>
        <v>0</v>
      </c>
      <c r="BO14" s="24"/>
      <c r="BP14" s="25">
        <f t="shared" si="8"/>
        <v>0</v>
      </c>
      <c r="BQ14" s="24"/>
      <c r="BR14" s="25">
        <f t="shared" si="9"/>
        <v>0</v>
      </c>
      <c r="BS14" s="25">
        <f>LARGE((BF14,BH14,BJ14,BL14,BN14,BP14,BR14),1)+LARGE((BF14,BH14,BJ14,BL14,BN14,BP14,BR14),2)+LARGE((BF14,BH14,BJ14,BL14,BN14,BP14,BR14),3)</f>
        <v>0</v>
      </c>
      <c r="BT14" s="25">
        <f t="shared" si="10"/>
        <v>0</v>
      </c>
    </row>
    <row r="15" spans="1:72" s="2" customFormat="1" x14ac:dyDescent="0.25">
      <c r="A15" s="19"/>
      <c r="B15" s="76">
        <f>COUNTA(I15,K15,M15,O15,Q15,S15,U15)</f>
        <v>1</v>
      </c>
      <c r="C15" s="9" t="s">
        <v>226</v>
      </c>
      <c r="D15" s="9" t="s">
        <v>227</v>
      </c>
      <c r="E15" s="9" t="s">
        <v>71</v>
      </c>
      <c r="F15" s="78">
        <f>W15+H15</f>
        <v>0</v>
      </c>
      <c r="G15" s="9"/>
      <c r="H15" s="23">
        <f>IF(G15="",0,IF(G15&gt;$E$2,0,IF(G15&gt;=$J$2,($L$2*($E$2-G15)))))</f>
        <v>0</v>
      </c>
      <c r="I15" s="26"/>
      <c r="J15" s="23">
        <f>IF(I15="",0,IF(I15&gt;$E$2,0,IF(I15&gt;=$J$2,($L$2*($E$2-I15)))))</f>
        <v>0</v>
      </c>
      <c r="K15" s="26"/>
      <c r="L15" s="23">
        <f>IF(K15="",0,IF(K15&gt;$E$2,0,IF(K15&gt;=$J$2,($L$2*($E$2-K15)))))</f>
        <v>0</v>
      </c>
      <c r="M15" s="24">
        <v>12.29</v>
      </c>
      <c r="N15" s="25">
        <f>IF(M15="",0,IF(M15&gt;$E$2,0,IF(M15&gt;=$J$2,($L$2*($E$2-M15)))))</f>
        <v>0</v>
      </c>
      <c r="O15" s="24"/>
      <c r="P15" s="25">
        <f>IF(O15="",0,IF(O15&gt;$E$2,0,IF(O15&gt;=$J$2,($L$2*($E$2-O15)))))</f>
        <v>0</v>
      </c>
      <c r="Q15" s="24"/>
      <c r="R15" s="25">
        <f>IF(Q15="",0,IF(Q15&gt;$E$2,0,IF(Q15&gt;=$J$2,($L$2*($E$2-Q15)))))</f>
        <v>0</v>
      </c>
      <c r="S15" s="24"/>
      <c r="T15" s="25">
        <f>IF(S15="",0,IF(S15&gt;$E$2,0,IF(S15&gt;=$J$2,($L$2*($E$2-S15)))))</f>
        <v>0</v>
      </c>
      <c r="U15" s="24"/>
      <c r="V15" s="25">
        <f>IF(U15="",0,IF(U15&gt;$E$2,0,IF(U15&gt;=$J$2,($L$2*($E$2-U15)))))</f>
        <v>0</v>
      </c>
      <c r="W15" s="25">
        <f>LARGE((J15,L15,N15,P15,R15,T15,V15),1)+LARGE((J15,L15,N15,P15,R15,T15,V15),2)+LARGE((J15,L15,N15,P15,R15,T15,V15),3)</f>
        <v>0</v>
      </c>
      <c r="X15" s="25">
        <f>SUM(J15,L15,N15,P15,R15,T15,V15)</f>
        <v>0</v>
      </c>
      <c r="Y15" s="4"/>
      <c r="Z15" s="7">
        <f t="shared" ref="Z7:Z24" si="11">COUNTA(AG15,AI15,AK15,AM15,AO15,AQ15,AS15)</f>
        <v>0</v>
      </c>
      <c r="AA15" s="8"/>
      <c r="AB15" s="8"/>
      <c r="AC15" s="8"/>
      <c r="AD15" s="80">
        <f t="shared" ref="AD7:AD24" si="12">AU15+AF15</f>
        <v>0</v>
      </c>
      <c r="AE15" s="8"/>
      <c r="AF15" s="23">
        <f t="shared" ref="AF7:AF24" si="13">IF(AE15="",0,IF(AE15&gt;$AC$2,0,IF(AE15&gt;=$AH$2,($AJ$2*($AC$2-AE15)))))</f>
        <v>0</v>
      </c>
      <c r="AG15" s="22"/>
      <c r="AH15" s="23">
        <f t="shared" ref="AH7:AH24" si="14">IF(AG15="",0,IF(AG15&gt;$AC$2,0,IF(AG15&gt;=$AH$2,($AJ$2*($AC$2-AG15)))))</f>
        <v>0</v>
      </c>
      <c r="AI15" s="26"/>
      <c r="AJ15" s="23">
        <f t="shared" ref="AJ7:AJ24" si="15">IF(AI15="",0,IF(AI15&gt;$AC$2,0,IF(AI15&gt;=$AH$2,($AJ$2*($AC$2-AI15)))))</f>
        <v>0</v>
      </c>
      <c r="AK15" s="24"/>
      <c r="AL15" s="25">
        <f t="shared" ref="AL7:AL24" si="16">IF(AK15="",0,IF(AK15&gt;$AC$2,0,IF(AK15&gt;=$AH$2,($AJ$2*($AC$2-AK15)))))</f>
        <v>0</v>
      </c>
      <c r="AM15" s="24"/>
      <c r="AN15" s="27">
        <f t="shared" ref="AN7:AN24" si="17">IF(AM15="",0,IF(AM15&gt;$AC$2,0,IF(AM15&gt;=$AH$2,($AJ$2*($AC$2-AM15)))))</f>
        <v>0</v>
      </c>
      <c r="AO15" s="24"/>
      <c r="AP15" s="29">
        <f t="shared" ref="AP7:AP24" si="18">IF(AO15="",0,IF(AO15&gt;$AC$2,0,IF(AO15&gt;=$AH$2,($AJ$2*($AC$2-AO15)))))</f>
        <v>0</v>
      </c>
      <c r="AQ15" s="24"/>
      <c r="AR15" s="29">
        <f t="shared" ref="AR7:AR24" si="19">IF(AQ15="",0,IF(AQ15&gt;$AC$2,0,IF(AQ15&gt;=$AH$2,($AJ$2*($AC$2-AQ15)))))</f>
        <v>0</v>
      </c>
      <c r="AS15" s="24"/>
      <c r="AT15" s="29">
        <f t="shared" ref="AT7:AT24" si="20">IF(AS15="",0,IF(AS15&gt;$AC$2,0,IF(AS15&gt;=$AH$2,($AJ$2*($AC$2-AS15)))))</f>
        <v>0</v>
      </c>
      <c r="AU15" s="25">
        <f>LARGE((AH15,AJ15,AL15,AN15,AP15,AR15,AT15),1)+LARGE((AH15,AJ15,AL15,AN15,AP15,AR15,AT15),2)+LARGE((AH15,AJ15,AL15,AN15,AP15,AR15,AT15),3)</f>
        <v>0</v>
      </c>
      <c r="AV15" s="25">
        <f t="shared" ref="AV7:AV24" si="21">SUM(AH15,AJ15,AL15,AN15,AP15,AR15,AT15)</f>
        <v>0</v>
      </c>
      <c r="AX15" s="7">
        <f t="shared" si="0"/>
        <v>0</v>
      </c>
      <c r="AY15" s="82"/>
      <c r="AZ15" s="9"/>
      <c r="BA15" s="9"/>
      <c r="BB15" s="78">
        <f t="shared" si="1"/>
        <v>0</v>
      </c>
      <c r="BC15" s="9"/>
      <c r="BD15" s="23">
        <f t="shared" si="2"/>
        <v>0</v>
      </c>
      <c r="BE15" s="26"/>
      <c r="BF15" s="23">
        <f t="shared" si="3"/>
        <v>0</v>
      </c>
      <c r="BG15" s="26"/>
      <c r="BH15" s="27">
        <f t="shared" si="4"/>
        <v>0</v>
      </c>
      <c r="BI15" s="24"/>
      <c r="BJ15" s="25">
        <f t="shared" si="5"/>
        <v>0</v>
      </c>
      <c r="BK15" s="24"/>
      <c r="BL15" s="25">
        <f t="shared" si="6"/>
        <v>0</v>
      </c>
      <c r="BM15" s="24"/>
      <c r="BN15" s="25">
        <f t="shared" si="7"/>
        <v>0</v>
      </c>
      <c r="BO15" s="24"/>
      <c r="BP15" s="25">
        <f t="shared" si="8"/>
        <v>0</v>
      </c>
      <c r="BQ15" s="24"/>
      <c r="BR15" s="25">
        <f t="shared" si="9"/>
        <v>0</v>
      </c>
      <c r="BS15" s="25">
        <f>LARGE((BF15,BH15,BJ15,BL15,BN15,BP15,BR15),1)+LARGE((BF15,BH15,BJ15,BL15,BN15,BP15,BR15),2)+LARGE((BF15,BH15,BJ15,BL15,BN15,BP15,BR15),3)</f>
        <v>0</v>
      </c>
      <c r="BT15" s="25">
        <f t="shared" si="10"/>
        <v>0</v>
      </c>
    </row>
    <row r="16" spans="1:72" s="2" customFormat="1" x14ac:dyDescent="0.25">
      <c r="A16" s="19"/>
      <c r="B16" s="76">
        <f t="shared" ref="B7:B19" si="22">COUNTA(I16,K16,M16,O16,Q16,S16,U16)</f>
        <v>0</v>
      </c>
      <c r="C16" s="9"/>
      <c r="D16" s="9"/>
      <c r="E16" s="7"/>
      <c r="F16" s="78">
        <f t="shared" ref="F7:F18" si="23">W16+H16</f>
        <v>0</v>
      </c>
      <c r="G16" s="7"/>
      <c r="H16" s="23">
        <f t="shared" ref="H7:H19" si="24">IF(G16="",0,IF(G16&gt;$E$2,0,IF(G16&gt;=$J$2,($L$2*($E$2-G16)))))</f>
        <v>0</v>
      </c>
      <c r="I16" s="7"/>
      <c r="J16" s="23">
        <f t="shared" ref="J7:J19" si="25">IF(I16="",0,IF(I16&gt;$E$2,0,IF(I16&gt;=$J$2,($L$2*($E$2-I16)))))</f>
        <v>0</v>
      </c>
      <c r="K16" s="7"/>
      <c r="L16" s="23">
        <f t="shared" ref="L7:L19" si="26">IF(K16="",0,IF(K16&gt;$E$2,0,IF(K16&gt;=$J$2,($L$2*($E$2-K16)))))</f>
        <v>0</v>
      </c>
      <c r="M16" s="7"/>
      <c r="N16" s="25">
        <f t="shared" ref="N7:N19" si="27">IF(M16="",0,IF(M16&gt;$E$2,0,IF(M16&gt;=$J$2,($L$2*($E$2-M16)))))</f>
        <v>0</v>
      </c>
      <c r="O16" s="7"/>
      <c r="P16" s="25">
        <f t="shared" ref="P7:P19" si="28">IF(O16="",0,IF(O16&gt;$E$2,0,IF(O16&gt;=$J$2,($L$2*($E$2-O16)))))</f>
        <v>0</v>
      </c>
      <c r="Q16" s="7"/>
      <c r="R16" s="25">
        <f t="shared" ref="R7:R19" si="29">IF(Q16="",0,IF(Q16&gt;$E$2,0,IF(Q16&gt;=$J$2,($L$2*($E$2-Q16)))))</f>
        <v>0</v>
      </c>
      <c r="S16" s="7"/>
      <c r="T16" s="25">
        <f t="shared" ref="T7:T19" si="30">IF(S16="",0,IF(S16&gt;$E$2,0,IF(S16&gt;=$J$2,($L$2*($E$2-S16)))))</f>
        <v>0</v>
      </c>
      <c r="U16" s="7"/>
      <c r="V16" s="25">
        <f t="shared" ref="V7:V19" si="31">IF(U16="",0,IF(U16&gt;$E$2,0,IF(U16&gt;=$J$2,($L$2*($E$2-U16)))))</f>
        <v>0</v>
      </c>
      <c r="W16" s="25">
        <f>LARGE((J16,L16,N16,P16,R16,T16,V16),1)+LARGE((J16,L16,N16,P16,R16,T16,V16),2)+LARGE((J16,L16,N16,P16,R16,T16,V16),3)</f>
        <v>0</v>
      </c>
      <c r="X16" s="25">
        <f t="shared" ref="X7:X19" si="32">SUM(J16,L16,N16,P16,R16,T16,V16)</f>
        <v>0</v>
      </c>
      <c r="Y16" s="5"/>
      <c r="Z16" s="7">
        <f t="shared" si="11"/>
        <v>0</v>
      </c>
      <c r="AA16" s="7"/>
      <c r="AB16" s="7"/>
      <c r="AC16" s="7"/>
      <c r="AD16" s="80">
        <f t="shared" si="12"/>
        <v>0</v>
      </c>
      <c r="AE16" s="7"/>
      <c r="AF16" s="23">
        <f t="shared" si="13"/>
        <v>0</v>
      </c>
      <c r="AG16" s="7"/>
      <c r="AH16" s="23">
        <f t="shared" si="14"/>
        <v>0</v>
      </c>
      <c r="AI16" s="7"/>
      <c r="AJ16" s="23">
        <f t="shared" si="15"/>
        <v>0</v>
      </c>
      <c r="AK16" s="7"/>
      <c r="AL16" s="25">
        <f t="shared" si="16"/>
        <v>0</v>
      </c>
      <c r="AM16" s="7"/>
      <c r="AN16" s="27">
        <f t="shared" si="17"/>
        <v>0</v>
      </c>
      <c r="AO16" s="7"/>
      <c r="AP16" s="29">
        <f t="shared" si="18"/>
        <v>0</v>
      </c>
      <c r="AQ16" s="7"/>
      <c r="AR16" s="29">
        <f t="shared" si="19"/>
        <v>0</v>
      </c>
      <c r="AS16" s="7"/>
      <c r="AT16" s="29">
        <f t="shared" si="20"/>
        <v>0</v>
      </c>
      <c r="AU16" s="25">
        <f>LARGE((AH16,AJ16,AL16,AN16,AP16,AR16,AT16),1)+LARGE((AH16,AJ16,AL16,AN16,AP16,AR16,AT16),2)+LARGE((AH16,AJ16,AL16,AN16,AP16,AR16,AT16),3)</f>
        <v>0</v>
      </c>
      <c r="AV16" s="25">
        <f t="shared" si="21"/>
        <v>0</v>
      </c>
      <c r="AX16" s="7">
        <f t="shared" si="0"/>
        <v>0</v>
      </c>
      <c r="AY16" s="81"/>
      <c r="AZ16" s="8"/>
      <c r="BA16" s="8"/>
      <c r="BB16" s="78">
        <f t="shared" si="1"/>
        <v>0</v>
      </c>
      <c r="BC16" s="8"/>
      <c r="BD16" s="23">
        <f t="shared" si="2"/>
        <v>0</v>
      </c>
      <c r="BE16" s="22"/>
      <c r="BF16" s="23">
        <f t="shared" si="3"/>
        <v>0</v>
      </c>
      <c r="BG16" s="22"/>
      <c r="BH16" s="27">
        <f t="shared" si="4"/>
        <v>0</v>
      </c>
      <c r="BI16" s="24"/>
      <c r="BJ16" s="25">
        <f t="shared" si="5"/>
        <v>0</v>
      </c>
      <c r="BK16" s="24"/>
      <c r="BL16" s="25">
        <f t="shared" si="6"/>
        <v>0</v>
      </c>
      <c r="BM16" s="24"/>
      <c r="BN16" s="25">
        <f t="shared" si="7"/>
        <v>0</v>
      </c>
      <c r="BO16" s="24"/>
      <c r="BP16" s="25">
        <f t="shared" si="8"/>
        <v>0</v>
      </c>
      <c r="BQ16" s="24"/>
      <c r="BR16" s="25">
        <f t="shared" si="9"/>
        <v>0</v>
      </c>
      <c r="BS16" s="25">
        <f>LARGE((BF16,BH16,BJ16,BL16,BN16,BP16,BR16),1)+LARGE((BF16,BH16,BJ16,BL16,BN16,BP16,BR16),2)+LARGE((BF16,BH16,BJ16,BL16,BN16,BP16,BR16),3)</f>
        <v>0</v>
      </c>
      <c r="BT16" s="25">
        <f t="shared" si="10"/>
        <v>0</v>
      </c>
    </row>
    <row r="17" spans="1:72" x14ac:dyDescent="0.25">
      <c r="B17" s="76">
        <f t="shared" si="22"/>
        <v>0</v>
      </c>
      <c r="C17" s="9"/>
      <c r="D17" s="9"/>
      <c r="E17" s="9"/>
      <c r="F17" s="78">
        <f t="shared" si="23"/>
        <v>0</v>
      </c>
      <c r="G17" s="9"/>
      <c r="H17" s="23">
        <f t="shared" si="24"/>
        <v>0</v>
      </c>
      <c r="I17" s="26"/>
      <c r="J17" s="23">
        <f t="shared" si="25"/>
        <v>0</v>
      </c>
      <c r="K17" s="26"/>
      <c r="L17" s="23">
        <f t="shared" si="26"/>
        <v>0</v>
      </c>
      <c r="M17" s="24"/>
      <c r="N17" s="25">
        <f t="shared" si="27"/>
        <v>0</v>
      </c>
      <c r="O17" s="24"/>
      <c r="P17" s="25">
        <f t="shared" si="28"/>
        <v>0</v>
      </c>
      <c r="Q17" s="24"/>
      <c r="R17" s="25">
        <f t="shared" si="29"/>
        <v>0</v>
      </c>
      <c r="S17" s="24"/>
      <c r="T17" s="25">
        <f t="shared" si="30"/>
        <v>0</v>
      </c>
      <c r="U17" s="24"/>
      <c r="V17" s="25">
        <f t="shared" si="31"/>
        <v>0</v>
      </c>
      <c r="W17" s="25">
        <f>LARGE((J17,L17,N17,P17,R17,T17,V17),1)+LARGE((J17,L17,N17,P17,R17,T17,V17),2)+LARGE((J17,L17,N17,P17,R17,T17,V17),3)</f>
        <v>0</v>
      </c>
      <c r="X17" s="25">
        <f t="shared" si="32"/>
        <v>0</v>
      </c>
      <c r="Y17" s="6"/>
      <c r="Z17" s="7">
        <f t="shared" si="11"/>
        <v>0</v>
      </c>
      <c r="AA17" s="7"/>
      <c r="AB17" s="7"/>
      <c r="AC17" s="7"/>
      <c r="AD17" s="80">
        <f t="shared" si="12"/>
        <v>0</v>
      </c>
      <c r="AE17" s="7"/>
      <c r="AF17" s="23">
        <f t="shared" si="13"/>
        <v>0</v>
      </c>
      <c r="AG17" s="7"/>
      <c r="AH17" s="23">
        <f t="shared" si="14"/>
        <v>0</v>
      </c>
      <c r="AI17" s="7"/>
      <c r="AJ17" s="23">
        <f t="shared" si="15"/>
        <v>0</v>
      </c>
      <c r="AK17" s="7"/>
      <c r="AL17" s="25">
        <f t="shared" si="16"/>
        <v>0</v>
      </c>
      <c r="AM17" s="7"/>
      <c r="AN17" s="27">
        <f t="shared" si="17"/>
        <v>0</v>
      </c>
      <c r="AO17" s="7"/>
      <c r="AP17" s="29">
        <f t="shared" si="18"/>
        <v>0</v>
      </c>
      <c r="AQ17" s="7"/>
      <c r="AR17" s="29">
        <f t="shared" si="19"/>
        <v>0</v>
      </c>
      <c r="AS17" s="7"/>
      <c r="AT17" s="29">
        <f t="shared" si="20"/>
        <v>0</v>
      </c>
      <c r="AU17" s="25">
        <f>LARGE((AH17,AJ17,AL17,AN17,AP17,AR17,AT17),1)+LARGE((AH17,AJ17,AL17,AN17,AP17,AR17,AT17),2)+LARGE((AH17,AJ17,AL17,AN17,AP17,AR17,AT17),3)</f>
        <v>0</v>
      </c>
      <c r="AV17" s="25">
        <f t="shared" si="21"/>
        <v>0</v>
      </c>
      <c r="AX17" s="7">
        <f t="shared" si="0"/>
        <v>0</v>
      </c>
      <c r="AY17" s="81"/>
      <c r="AZ17" s="8"/>
      <c r="BA17" s="8"/>
      <c r="BB17" s="78">
        <f t="shared" si="1"/>
        <v>0</v>
      </c>
      <c r="BC17" s="8"/>
      <c r="BD17" s="23">
        <f t="shared" si="2"/>
        <v>0</v>
      </c>
      <c r="BE17" s="22"/>
      <c r="BF17" s="23">
        <f t="shared" si="3"/>
        <v>0</v>
      </c>
      <c r="BG17" s="22"/>
      <c r="BH17" s="27">
        <f t="shared" si="4"/>
        <v>0</v>
      </c>
      <c r="BI17" s="24"/>
      <c r="BJ17" s="25">
        <f t="shared" si="5"/>
        <v>0</v>
      </c>
      <c r="BK17" s="24"/>
      <c r="BL17" s="25">
        <f t="shared" si="6"/>
        <v>0</v>
      </c>
      <c r="BM17" s="24"/>
      <c r="BN17" s="25">
        <f t="shared" si="7"/>
        <v>0</v>
      </c>
      <c r="BO17" s="24"/>
      <c r="BP17" s="25">
        <f t="shared" si="8"/>
        <v>0</v>
      </c>
      <c r="BQ17" s="24"/>
      <c r="BR17" s="25">
        <f t="shared" si="9"/>
        <v>0</v>
      </c>
      <c r="BS17" s="25">
        <f>LARGE((BF17,BH17,BJ17,BL17,BN17,BP17,BR17),1)+LARGE((BF17,BH17,BJ17,BL17,BN17,BP17,BR17),2)+LARGE((BF17,BH17,BJ17,BL17,BN17,BP17,BR17),3)</f>
        <v>0</v>
      </c>
      <c r="BT17" s="25">
        <f t="shared" si="10"/>
        <v>0</v>
      </c>
    </row>
    <row r="18" spans="1:72" x14ac:dyDescent="0.25">
      <c r="B18" s="76">
        <f t="shared" si="22"/>
        <v>0</v>
      </c>
      <c r="C18" s="9"/>
      <c r="D18" s="9"/>
      <c r="E18" s="9"/>
      <c r="F18" s="78">
        <f t="shared" si="23"/>
        <v>0</v>
      </c>
      <c r="G18" s="9"/>
      <c r="H18" s="23">
        <f t="shared" si="24"/>
        <v>0</v>
      </c>
      <c r="I18" s="26"/>
      <c r="J18" s="23">
        <f t="shared" si="25"/>
        <v>0</v>
      </c>
      <c r="K18" s="26"/>
      <c r="L18" s="23">
        <f t="shared" si="26"/>
        <v>0</v>
      </c>
      <c r="M18" s="24"/>
      <c r="N18" s="25">
        <f t="shared" si="27"/>
        <v>0</v>
      </c>
      <c r="O18" s="30"/>
      <c r="P18" s="25">
        <f t="shared" si="28"/>
        <v>0</v>
      </c>
      <c r="Q18" s="30"/>
      <c r="R18" s="25">
        <f t="shared" si="29"/>
        <v>0</v>
      </c>
      <c r="S18" s="30"/>
      <c r="T18" s="25">
        <f t="shared" si="30"/>
        <v>0</v>
      </c>
      <c r="U18" s="30"/>
      <c r="V18" s="25">
        <f t="shared" si="31"/>
        <v>0</v>
      </c>
      <c r="W18" s="25">
        <f>LARGE((J18,L18,N18,P18,R18,T18,V18),1)+LARGE((J18,L18,N18,P18,R18,T18,V18),2)+LARGE((J18,L18,N18,P18,R18,T18,V18),3)</f>
        <v>0</v>
      </c>
      <c r="X18" s="25">
        <f t="shared" si="32"/>
        <v>0</v>
      </c>
      <c r="Y18" s="6"/>
      <c r="Z18" s="7">
        <f t="shared" si="11"/>
        <v>0</v>
      </c>
      <c r="AA18" s="7"/>
      <c r="AB18" s="7"/>
      <c r="AC18" s="7"/>
      <c r="AD18" s="80">
        <f t="shared" si="12"/>
        <v>0</v>
      </c>
      <c r="AE18" s="7"/>
      <c r="AF18" s="23">
        <f t="shared" si="13"/>
        <v>0</v>
      </c>
      <c r="AG18" s="7"/>
      <c r="AH18" s="23">
        <f t="shared" si="14"/>
        <v>0</v>
      </c>
      <c r="AI18" s="7"/>
      <c r="AJ18" s="23">
        <f t="shared" si="15"/>
        <v>0</v>
      </c>
      <c r="AK18" s="7"/>
      <c r="AL18" s="25">
        <f t="shared" si="16"/>
        <v>0</v>
      </c>
      <c r="AM18" s="7"/>
      <c r="AN18" s="27">
        <f t="shared" si="17"/>
        <v>0</v>
      </c>
      <c r="AO18" s="7"/>
      <c r="AP18" s="29">
        <f t="shared" si="18"/>
        <v>0</v>
      </c>
      <c r="AQ18" s="7"/>
      <c r="AR18" s="29">
        <f t="shared" si="19"/>
        <v>0</v>
      </c>
      <c r="AS18" s="7"/>
      <c r="AT18" s="29">
        <f t="shared" si="20"/>
        <v>0</v>
      </c>
      <c r="AU18" s="25">
        <f>LARGE((AH18,AJ18,AL18,AN18,AP18,AR18,AT18),1)+LARGE((AH18,AJ18,AL18,AN18,AP18,AR18,AT18),2)+LARGE((AH18,AJ18,AL18,AN18,AP18,AR18,AT18),3)</f>
        <v>0</v>
      </c>
      <c r="AV18" s="25">
        <f t="shared" si="21"/>
        <v>0</v>
      </c>
      <c r="AX18" s="7">
        <f t="shared" si="0"/>
        <v>0</v>
      </c>
      <c r="AY18" s="81"/>
      <c r="AZ18" s="8"/>
      <c r="BA18" s="8"/>
      <c r="BB18" s="78">
        <f t="shared" si="1"/>
        <v>0</v>
      </c>
      <c r="BC18" s="8"/>
      <c r="BD18" s="23">
        <f t="shared" si="2"/>
        <v>0</v>
      </c>
      <c r="BE18" s="7"/>
      <c r="BF18" s="23">
        <f t="shared" si="3"/>
        <v>0</v>
      </c>
      <c r="BG18" s="7"/>
      <c r="BH18" s="27">
        <f t="shared" si="4"/>
        <v>0</v>
      </c>
      <c r="BI18" s="7"/>
      <c r="BJ18" s="25">
        <f t="shared" si="5"/>
        <v>0</v>
      </c>
      <c r="BK18" s="7"/>
      <c r="BL18" s="25">
        <f t="shared" si="6"/>
        <v>0</v>
      </c>
      <c r="BM18" s="7"/>
      <c r="BN18" s="25">
        <f t="shared" si="7"/>
        <v>0</v>
      </c>
      <c r="BO18" s="7"/>
      <c r="BP18" s="25">
        <f t="shared" si="8"/>
        <v>0</v>
      </c>
      <c r="BQ18" s="7"/>
      <c r="BR18" s="25">
        <f t="shared" si="9"/>
        <v>0</v>
      </c>
      <c r="BS18" s="25">
        <f>LARGE((BF18,BH18,BJ18,BL18,BN18,BP18,BR18),1)+LARGE((BF18,BH18,BJ18,BL18,BN18,BP18,BR18),2)+LARGE((BF18,BH18,BJ18,BL18,BN18,BP18,BR18),3)</f>
        <v>0</v>
      </c>
      <c r="BT18" s="25">
        <f t="shared" si="10"/>
        <v>0</v>
      </c>
    </row>
    <row r="19" spans="1:72" x14ac:dyDescent="0.25">
      <c r="B19" s="89">
        <f t="shared" si="22"/>
        <v>0</v>
      </c>
      <c r="C19" s="90"/>
      <c r="D19" s="90"/>
      <c r="E19" s="90"/>
      <c r="F19" s="90"/>
      <c r="G19" s="90"/>
      <c r="H19" s="91">
        <f t="shared" si="24"/>
        <v>0</v>
      </c>
      <c r="I19" s="90"/>
      <c r="J19" s="91">
        <f t="shared" si="25"/>
        <v>0</v>
      </c>
      <c r="K19" s="90"/>
      <c r="L19" s="91">
        <f t="shared" si="26"/>
        <v>0</v>
      </c>
      <c r="M19" s="90"/>
      <c r="N19" s="92">
        <f t="shared" si="27"/>
        <v>0</v>
      </c>
      <c r="O19" s="90"/>
      <c r="P19" s="92">
        <f t="shared" si="28"/>
        <v>0</v>
      </c>
      <c r="Q19" s="90"/>
      <c r="R19" s="92">
        <f t="shared" si="29"/>
        <v>0</v>
      </c>
      <c r="S19" s="90"/>
      <c r="T19" s="92">
        <f t="shared" si="30"/>
        <v>0</v>
      </c>
      <c r="U19" s="90"/>
      <c r="V19" s="92">
        <f t="shared" si="31"/>
        <v>0</v>
      </c>
      <c r="W19" s="92">
        <f>LARGE((J19,L19,N19,P19,R19,T19,V19),1)+LARGE((J19,L19,N19,P19,R19,T19,V19),2)+LARGE((J19,L19,N19,P19,R19,T19,V19),3)</f>
        <v>0</v>
      </c>
      <c r="X19" s="92">
        <f t="shared" si="32"/>
        <v>0</v>
      </c>
      <c r="Y19" s="5"/>
      <c r="Z19" s="7">
        <f t="shared" si="11"/>
        <v>0</v>
      </c>
      <c r="AA19" s="8"/>
      <c r="AB19" s="8"/>
      <c r="AC19" s="8"/>
      <c r="AD19" s="80">
        <f t="shared" si="12"/>
        <v>0</v>
      </c>
      <c r="AE19" s="8"/>
      <c r="AF19" s="23">
        <f t="shared" si="13"/>
        <v>0</v>
      </c>
      <c r="AG19" s="22"/>
      <c r="AH19" s="23">
        <f t="shared" si="14"/>
        <v>0</v>
      </c>
      <c r="AI19" s="22"/>
      <c r="AJ19" s="23">
        <f t="shared" si="15"/>
        <v>0</v>
      </c>
      <c r="AK19" s="24"/>
      <c r="AL19" s="25">
        <f t="shared" si="16"/>
        <v>0</v>
      </c>
      <c r="AM19" s="26"/>
      <c r="AN19" s="27">
        <f t="shared" si="17"/>
        <v>0</v>
      </c>
      <c r="AO19" s="28"/>
      <c r="AP19" s="29">
        <f t="shared" si="18"/>
        <v>0</v>
      </c>
      <c r="AQ19" s="28"/>
      <c r="AR19" s="29">
        <f t="shared" si="19"/>
        <v>0</v>
      </c>
      <c r="AS19" s="28"/>
      <c r="AT19" s="29">
        <f t="shared" si="20"/>
        <v>0</v>
      </c>
      <c r="AU19" s="25">
        <f>LARGE((AH19,AJ19,AL19,AN19,AP19,AR19,AT19),1)+LARGE((AH19,AJ19,AL19,AN19,AP19,AR19,AT19),2)+LARGE((AH19,AJ19,AL19,AN19,AP19,AR19,AT19),3)</f>
        <v>0</v>
      </c>
      <c r="AV19" s="25">
        <f t="shared" si="21"/>
        <v>0</v>
      </c>
      <c r="AX19" s="7">
        <f t="shared" si="0"/>
        <v>0</v>
      </c>
      <c r="AY19" s="82"/>
      <c r="AZ19" s="9"/>
      <c r="BA19" s="9"/>
      <c r="BB19" s="78">
        <f t="shared" si="1"/>
        <v>0</v>
      </c>
      <c r="BC19" s="9"/>
      <c r="BD19" s="23">
        <f t="shared" si="2"/>
        <v>0</v>
      </c>
      <c r="BE19" s="26"/>
      <c r="BF19" s="23">
        <f t="shared" si="3"/>
        <v>0</v>
      </c>
      <c r="BG19" s="26"/>
      <c r="BH19" s="27">
        <f t="shared" si="4"/>
        <v>0</v>
      </c>
      <c r="BI19" s="24"/>
      <c r="BJ19" s="25">
        <f t="shared" si="5"/>
        <v>0</v>
      </c>
      <c r="BK19" s="24"/>
      <c r="BL19" s="25">
        <f t="shared" si="6"/>
        <v>0</v>
      </c>
      <c r="BM19" s="24"/>
      <c r="BN19" s="25">
        <f t="shared" si="7"/>
        <v>0</v>
      </c>
      <c r="BO19" s="24"/>
      <c r="BP19" s="25">
        <f t="shared" si="8"/>
        <v>0</v>
      </c>
      <c r="BQ19" s="24"/>
      <c r="BR19" s="25">
        <f t="shared" si="9"/>
        <v>0</v>
      </c>
      <c r="BS19" s="25">
        <f>LARGE((BF19,BH19,BJ19,BL19,BN19,BP19,BR19),1)+LARGE((BF19,BH19,BJ19,BL19,BN19,BP19,BR19),2)+LARGE((BF19,BH19,BJ19,BL19,BN19,BP19,BR19),3)</f>
        <v>0</v>
      </c>
      <c r="BT19" s="25">
        <f t="shared" si="10"/>
        <v>0</v>
      </c>
    </row>
    <row r="20" spans="1:72" x14ac:dyDescent="0.25">
      <c r="B20" s="96"/>
      <c r="C20" s="93"/>
      <c r="D20" s="93"/>
      <c r="E20" s="93"/>
      <c r="F20" s="93"/>
      <c r="G20" s="93"/>
      <c r="H20" s="94"/>
      <c r="I20" s="93"/>
      <c r="J20" s="94"/>
      <c r="K20" s="93"/>
      <c r="L20" s="94"/>
      <c r="M20" s="93"/>
      <c r="N20" s="95"/>
      <c r="O20" s="93"/>
      <c r="P20" s="95"/>
      <c r="Q20" s="93"/>
      <c r="R20" s="95"/>
      <c r="S20" s="93"/>
      <c r="T20" s="95"/>
      <c r="U20" s="93"/>
      <c r="V20" s="95"/>
      <c r="W20" s="95"/>
      <c r="X20" s="95"/>
      <c r="Y20" s="4"/>
      <c r="Z20" s="7">
        <f t="shared" si="11"/>
        <v>0</v>
      </c>
      <c r="AA20" s="7"/>
      <c r="AB20" s="7"/>
      <c r="AC20" s="7"/>
      <c r="AD20" s="80">
        <f t="shared" si="12"/>
        <v>0</v>
      </c>
      <c r="AE20" s="7"/>
      <c r="AF20" s="23">
        <f t="shared" si="13"/>
        <v>0</v>
      </c>
      <c r="AG20" s="7"/>
      <c r="AH20" s="23">
        <f t="shared" si="14"/>
        <v>0</v>
      </c>
      <c r="AI20" s="7"/>
      <c r="AJ20" s="23">
        <f t="shared" si="15"/>
        <v>0</v>
      </c>
      <c r="AK20" s="7"/>
      <c r="AL20" s="25">
        <f t="shared" si="16"/>
        <v>0</v>
      </c>
      <c r="AM20" s="7"/>
      <c r="AN20" s="27">
        <f t="shared" si="17"/>
        <v>0</v>
      </c>
      <c r="AO20" s="7"/>
      <c r="AP20" s="29">
        <f t="shared" si="18"/>
        <v>0</v>
      </c>
      <c r="AQ20" s="7"/>
      <c r="AR20" s="29">
        <f t="shared" si="19"/>
        <v>0</v>
      </c>
      <c r="AS20" s="7"/>
      <c r="AT20" s="29">
        <f t="shared" si="20"/>
        <v>0</v>
      </c>
      <c r="AU20" s="25">
        <f>LARGE((AH20,AJ20,AL20,AN20,AP20,AR20,AT20),1)+LARGE((AH20,AJ20,AL20,AN20,AP20,AR20,AT20),2)+LARGE((AH20,AJ20,AL20,AN20,AP20,AR20,AT20),3)</f>
        <v>0</v>
      </c>
      <c r="AV20" s="25">
        <f t="shared" si="21"/>
        <v>0</v>
      </c>
      <c r="AX20" s="7">
        <f t="shared" si="0"/>
        <v>0</v>
      </c>
      <c r="AY20" s="83"/>
      <c r="AZ20" s="7"/>
      <c r="BA20" s="7"/>
      <c r="BB20" s="78">
        <f t="shared" si="1"/>
        <v>0</v>
      </c>
      <c r="BC20" s="7"/>
      <c r="BD20" s="23">
        <f t="shared" si="2"/>
        <v>0</v>
      </c>
      <c r="BE20" s="7"/>
      <c r="BF20" s="23">
        <f t="shared" si="3"/>
        <v>0</v>
      </c>
      <c r="BG20" s="7"/>
      <c r="BH20" s="27">
        <f t="shared" si="4"/>
        <v>0</v>
      </c>
      <c r="BI20" s="7"/>
      <c r="BJ20" s="25">
        <f t="shared" si="5"/>
        <v>0</v>
      </c>
      <c r="BK20" s="7"/>
      <c r="BL20" s="25">
        <f t="shared" si="6"/>
        <v>0</v>
      </c>
      <c r="BM20" s="7"/>
      <c r="BN20" s="25">
        <f t="shared" si="7"/>
        <v>0</v>
      </c>
      <c r="BO20" s="7"/>
      <c r="BP20" s="25">
        <f t="shared" si="8"/>
        <v>0</v>
      </c>
      <c r="BQ20" s="7"/>
      <c r="BR20" s="25">
        <f t="shared" si="9"/>
        <v>0</v>
      </c>
      <c r="BS20" s="25">
        <f>LARGE((BF20,BH20,BJ20,BL20,BN20,BP20,BR20),1)+LARGE((BF20,BH20,BJ20,BL20,BN20,BP20,BR20),2)+LARGE((BF20,BH20,BJ20,BL20,BN20,BP20,BR20),3)</f>
        <v>0</v>
      </c>
      <c r="BT20" s="25">
        <f t="shared" si="10"/>
        <v>0</v>
      </c>
    </row>
    <row r="21" spans="1:72" s="3" customFormat="1" x14ac:dyDescent="0.25">
      <c r="A21" s="19"/>
      <c r="F21" s="19"/>
      <c r="G21" s="19"/>
      <c r="H21" s="19"/>
      <c r="J21" s="19"/>
      <c r="L21" s="19"/>
      <c r="N21" s="19"/>
      <c r="P21" s="19"/>
      <c r="R21" s="19"/>
      <c r="T21" s="19"/>
      <c r="V21" s="4"/>
      <c r="W21" s="4"/>
      <c r="X21" s="4"/>
      <c r="Y21" s="4"/>
      <c r="Z21" s="7">
        <f t="shared" si="11"/>
        <v>0</v>
      </c>
      <c r="AA21" s="8"/>
      <c r="AB21" s="8"/>
      <c r="AC21" s="8"/>
      <c r="AD21" s="80">
        <f t="shared" si="12"/>
        <v>0</v>
      </c>
      <c r="AE21" s="8"/>
      <c r="AF21" s="23">
        <f t="shared" si="13"/>
        <v>0</v>
      </c>
      <c r="AG21" s="7"/>
      <c r="AH21" s="23">
        <f t="shared" si="14"/>
        <v>0</v>
      </c>
      <c r="AI21" s="7"/>
      <c r="AJ21" s="23">
        <f t="shared" si="15"/>
        <v>0</v>
      </c>
      <c r="AK21" s="53"/>
      <c r="AL21" s="25">
        <f t="shared" si="16"/>
        <v>0</v>
      </c>
      <c r="AM21" s="7"/>
      <c r="AN21" s="27">
        <f t="shared" si="17"/>
        <v>0</v>
      </c>
      <c r="AO21" s="7"/>
      <c r="AP21" s="29">
        <f t="shared" si="18"/>
        <v>0</v>
      </c>
      <c r="AQ21" s="7"/>
      <c r="AR21" s="29">
        <f t="shared" si="19"/>
        <v>0</v>
      </c>
      <c r="AS21" s="7"/>
      <c r="AT21" s="29">
        <f t="shared" si="20"/>
        <v>0</v>
      </c>
      <c r="AU21" s="25">
        <f>LARGE((AH21,AJ21,AL21,AN21,AP21,AR21,AT21),1)+LARGE((AH21,AJ21,AL21,AN21,AP21,AR21,AT21),2)+LARGE((AH21,AJ21,AL21,AN21,AP21,AR21,AT21),3)</f>
        <v>0</v>
      </c>
      <c r="AV21" s="25">
        <f t="shared" si="21"/>
        <v>0</v>
      </c>
      <c r="AX21" s="7">
        <f t="shared" si="0"/>
        <v>0</v>
      </c>
      <c r="AY21" s="82"/>
      <c r="AZ21" s="9"/>
      <c r="BA21" s="9"/>
      <c r="BB21" s="78">
        <f t="shared" si="1"/>
        <v>0</v>
      </c>
      <c r="BC21" s="9"/>
      <c r="BD21" s="23">
        <f t="shared" si="2"/>
        <v>0</v>
      </c>
      <c r="BE21" s="26"/>
      <c r="BF21" s="23">
        <f t="shared" si="3"/>
        <v>0</v>
      </c>
      <c r="BG21" s="26"/>
      <c r="BH21" s="27">
        <f t="shared" si="4"/>
        <v>0</v>
      </c>
      <c r="BI21" s="24"/>
      <c r="BJ21" s="25">
        <f t="shared" si="5"/>
        <v>0</v>
      </c>
      <c r="BK21" s="24"/>
      <c r="BL21" s="25">
        <f t="shared" si="6"/>
        <v>0</v>
      </c>
      <c r="BM21" s="24"/>
      <c r="BN21" s="25">
        <f t="shared" si="7"/>
        <v>0</v>
      </c>
      <c r="BO21" s="24"/>
      <c r="BP21" s="25">
        <f t="shared" si="8"/>
        <v>0</v>
      </c>
      <c r="BQ21" s="24"/>
      <c r="BR21" s="25">
        <f t="shared" si="9"/>
        <v>0</v>
      </c>
      <c r="BS21" s="25">
        <f>LARGE((BF21,BH21,BJ21,BL21,BN21,BP21,BR21),1)+LARGE((BF21,BH21,BJ21,BL21,BN21,BP21,BR21),2)+LARGE((BF21,BH21,BJ21,BL21,BN21,BP21,BR21),3)</f>
        <v>0</v>
      </c>
      <c r="BT21" s="25">
        <f t="shared" si="10"/>
        <v>0</v>
      </c>
    </row>
    <row r="22" spans="1:72" x14ac:dyDescent="0.25">
      <c r="Z22" s="7">
        <f t="shared" si="11"/>
        <v>0</v>
      </c>
      <c r="AA22" s="8"/>
      <c r="AB22" s="8"/>
      <c r="AC22" s="8"/>
      <c r="AD22" s="80">
        <f t="shared" si="12"/>
        <v>0</v>
      </c>
      <c r="AE22" s="8"/>
      <c r="AF22" s="23">
        <f t="shared" si="13"/>
        <v>0</v>
      </c>
      <c r="AG22" s="7"/>
      <c r="AH22" s="23">
        <f t="shared" si="14"/>
        <v>0</v>
      </c>
      <c r="AI22" s="7"/>
      <c r="AJ22" s="23">
        <f t="shared" si="15"/>
        <v>0</v>
      </c>
      <c r="AK22" s="53"/>
      <c r="AL22" s="25">
        <f t="shared" si="16"/>
        <v>0</v>
      </c>
      <c r="AM22" s="7"/>
      <c r="AN22" s="27">
        <f t="shared" si="17"/>
        <v>0</v>
      </c>
      <c r="AO22" s="7"/>
      <c r="AP22" s="29">
        <f t="shared" si="18"/>
        <v>0</v>
      </c>
      <c r="AQ22" s="7"/>
      <c r="AR22" s="29">
        <f t="shared" si="19"/>
        <v>0</v>
      </c>
      <c r="AS22" s="7"/>
      <c r="AT22" s="29">
        <f t="shared" si="20"/>
        <v>0</v>
      </c>
      <c r="AU22" s="25">
        <f>LARGE((AH22,AJ22,AL22,AN22,AP22,AR22,AT22),1)+LARGE((AH22,AJ22,AL22,AN22,AP22,AR22,AT22),2)+LARGE((AH22,AJ22,AL22,AN22,AP22,AR22,AT22),3)</f>
        <v>0</v>
      </c>
      <c r="AV22" s="25">
        <f t="shared" si="21"/>
        <v>0</v>
      </c>
      <c r="AX22" s="7">
        <f t="shared" si="0"/>
        <v>0</v>
      </c>
      <c r="AY22" s="83"/>
      <c r="AZ22" s="7"/>
      <c r="BA22" s="7"/>
      <c r="BB22" s="78">
        <f t="shared" si="1"/>
        <v>0</v>
      </c>
      <c r="BC22" s="7"/>
      <c r="BD22" s="23">
        <f t="shared" si="2"/>
        <v>0</v>
      </c>
      <c r="BE22" s="7"/>
      <c r="BF22" s="23">
        <f t="shared" si="3"/>
        <v>0</v>
      </c>
      <c r="BG22" s="7"/>
      <c r="BH22" s="27">
        <f t="shared" si="4"/>
        <v>0</v>
      </c>
      <c r="BI22" s="7"/>
      <c r="BJ22" s="25">
        <f t="shared" si="5"/>
        <v>0</v>
      </c>
      <c r="BK22" s="7"/>
      <c r="BL22" s="25">
        <f t="shared" si="6"/>
        <v>0</v>
      </c>
      <c r="BM22" s="7"/>
      <c r="BN22" s="25">
        <f t="shared" si="7"/>
        <v>0</v>
      </c>
      <c r="BO22" s="7"/>
      <c r="BP22" s="25">
        <f t="shared" si="8"/>
        <v>0</v>
      </c>
      <c r="BQ22" s="7"/>
      <c r="BR22" s="25">
        <f t="shared" si="9"/>
        <v>0</v>
      </c>
      <c r="BS22" s="25">
        <f>LARGE((BF22,BH22,BJ22,BL22,BN22,BP22,BR22),1)+LARGE((BF22,BH22,BJ22,BL22,BN22,BP22,BR22),2)+LARGE((BF22,BH22,BJ22,BL22,BN22,BP22,BR22),3)</f>
        <v>0</v>
      </c>
      <c r="BT22" s="25">
        <f t="shared" si="10"/>
        <v>0</v>
      </c>
    </row>
    <row r="23" spans="1:72" x14ac:dyDescent="0.25">
      <c r="Z23" s="7">
        <f t="shared" si="11"/>
        <v>0</v>
      </c>
      <c r="AA23" s="7"/>
      <c r="AB23" s="7"/>
      <c r="AC23" s="7"/>
      <c r="AD23" s="80">
        <f t="shared" si="12"/>
        <v>0</v>
      </c>
      <c r="AE23" s="7"/>
      <c r="AF23" s="23">
        <f t="shared" si="13"/>
        <v>0</v>
      </c>
      <c r="AG23" s="7"/>
      <c r="AH23" s="23">
        <f t="shared" si="14"/>
        <v>0</v>
      </c>
      <c r="AI23" s="7"/>
      <c r="AJ23" s="23">
        <f t="shared" si="15"/>
        <v>0</v>
      </c>
      <c r="AK23" s="7"/>
      <c r="AL23" s="25">
        <f t="shared" si="16"/>
        <v>0</v>
      </c>
      <c r="AM23" s="7"/>
      <c r="AN23" s="27">
        <f t="shared" si="17"/>
        <v>0</v>
      </c>
      <c r="AO23" s="7"/>
      <c r="AP23" s="29">
        <f t="shared" si="18"/>
        <v>0</v>
      </c>
      <c r="AQ23" s="7"/>
      <c r="AR23" s="29">
        <f t="shared" si="19"/>
        <v>0</v>
      </c>
      <c r="AS23" s="7"/>
      <c r="AT23" s="29">
        <f t="shared" si="20"/>
        <v>0</v>
      </c>
      <c r="AU23" s="25">
        <f>LARGE((AH23,AJ23,AL23,AN23,AP23,AR23,AT23),1)+LARGE((AH23,AJ23,AL23,AN23,AP23,AR23,AT23),2)+LARGE((AH23,AJ23,AL23,AN23,AP23,AR23,AT23),3)</f>
        <v>0</v>
      </c>
      <c r="AV23" s="25">
        <f t="shared" si="21"/>
        <v>0</v>
      </c>
      <c r="AX23" s="7">
        <f t="shared" si="0"/>
        <v>0</v>
      </c>
      <c r="AY23" s="81"/>
      <c r="AZ23" s="8"/>
      <c r="BA23" s="8"/>
      <c r="BB23" s="78">
        <f t="shared" si="1"/>
        <v>0</v>
      </c>
      <c r="BC23" s="8"/>
      <c r="BD23" s="23">
        <f t="shared" si="2"/>
        <v>0</v>
      </c>
      <c r="BE23" s="7"/>
      <c r="BF23" s="23">
        <f t="shared" si="3"/>
        <v>0</v>
      </c>
      <c r="BG23" s="7"/>
      <c r="BH23" s="27">
        <f t="shared" si="4"/>
        <v>0</v>
      </c>
      <c r="BI23" s="7"/>
      <c r="BJ23" s="25">
        <f t="shared" si="5"/>
        <v>0</v>
      </c>
      <c r="BK23" s="7"/>
      <c r="BL23" s="25">
        <f t="shared" si="6"/>
        <v>0</v>
      </c>
      <c r="BM23" s="7"/>
      <c r="BN23" s="25">
        <f t="shared" si="7"/>
        <v>0</v>
      </c>
      <c r="BO23" s="7"/>
      <c r="BP23" s="25">
        <f t="shared" si="8"/>
        <v>0</v>
      </c>
      <c r="BQ23" s="7"/>
      <c r="BR23" s="25">
        <f t="shared" si="9"/>
        <v>0</v>
      </c>
      <c r="BS23" s="25">
        <f>LARGE((BF23,BH23,BJ23,BL23,BN23,BP23,BR23),1)+LARGE((BF23,BH23,BJ23,BL23,BN23,BP23,BR23),2)+LARGE((BF23,BH23,BJ23,BL23,BN23,BP23,BR23),3)</f>
        <v>0</v>
      </c>
      <c r="BT23" s="25">
        <f t="shared" si="10"/>
        <v>0</v>
      </c>
    </row>
    <row r="24" spans="1:72" x14ac:dyDescent="0.25">
      <c r="Z24" s="7">
        <f t="shared" si="11"/>
        <v>0</v>
      </c>
      <c r="AA24" s="8"/>
      <c r="AB24" s="8"/>
      <c r="AC24" s="8"/>
      <c r="AD24" s="80">
        <f t="shared" si="12"/>
        <v>0</v>
      </c>
      <c r="AE24" s="8"/>
      <c r="AF24" s="23">
        <f t="shared" si="13"/>
        <v>0</v>
      </c>
      <c r="AG24" s="7"/>
      <c r="AH24" s="23">
        <f t="shared" si="14"/>
        <v>0</v>
      </c>
      <c r="AI24" s="7"/>
      <c r="AJ24" s="23">
        <f t="shared" si="15"/>
        <v>0</v>
      </c>
      <c r="AK24" s="53"/>
      <c r="AL24" s="25">
        <f t="shared" si="16"/>
        <v>0</v>
      </c>
      <c r="AM24" s="7"/>
      <c r="AN24" s="27">
        <f t="shared" si="17"/>
        <v>0</v>
      </c>
      <c r="AO24" s="7"/>
      <c r="AP24" s="29">
        <f t="shared" si="18"/>
        <v>0</v>
      </c>
      <c r="AQ24" s="7"/>
      <c r="AR24" s="29">
        <f t="shared" si="19"/>
        <v>0</v>
      </c>
      <c r="AS24" s="7"/>
      <c r="AT24" s="29">
        <f t="shared" si="20"/>
        <v>0</v>
      </c>
      <c r="AU24" s="25">
        <f>LARGE((AH24,AJ24,AL24,AN24,AP24,AR24,AT24),1)+LARGE((AH24,AJ24,AL24,AN24,AP24,AR24,AT24),2)+LARGE((AH24,AJ24,AL24,AN24,AP24,AR24,AT24),3)</f>
        <v>0</v>
      </c>
      <c r="AV24" s="25">
        <f t="shared" si="21"/>
        <v>0</v>
      </c>
      <c r="AX24" s="7">
        <f t="shared" si="0"/>
        <v>0</v>
      </c>
      <c r="AY24" s="81"/>
      <c r="AZ24" s="8"/>
      <c r="BA24" s="8"/>
      <c r="BB24" s="78">
        <f t="shared" si="1"/>
        <v>0</v>
      </c>
      <c r="BC24" s="8"/>
      <c r="BD24" s="23">
        <f t="shared" si="2"/>
        <v>0</v>
      </c>
      <c r="BE24" s="7"/>
      <c r="BF24" s="23">
        <f t="shared" si="3"/>
        <v>0</v>
      </c>
      <c r="BG24" s="7"/>
      <c r="BH24" s="27">
        <f t="shared" si="4"/>
        <v>0</v>
      </c>
      <c r="BI24" s="7"/>
      <c r="BJ24" s="25">
        <f t="shared" si="5"/>
        <v>0</v>
      </c>
      <c r="BK24" s="7"/>
      <c r="BL24" s="25">
        <f t="shared" si="6"/>
        <v>0</v>
      </c>
      <c r="BM24" s="7"/>
      <c r="BN24" s="25">
        <f t="shared" si="7"/>
        <v>0</v>
      </c>
      <c r="BO24" s="7"/>
      <c r="BP24" s="25">
        <f t="shared" si="8"/>
        <v>0</v>
      </c>
      <c r="BQ24" s="7"/>
      <c r="BR24" s="25">
        <f t="shared" si="9"/>
        <v>0</v>
      </c>
      <c r="BS24" s="25">
        <f>LARGE((BF24,BH24,BJ24,BL24,BN24,BP24,BR24),1)+LARGE((BF24,BH24,BJ24,BL24,BN24,BP24,BR24),2)+LARGE((BF24,BH24,BJ24,BL24,BN24,BP24,BR24),3)</f>
        <v>0</v>
      </c>
      <c r="BT24" s="25">
        <f t="shared" si="10"/>
        <v>0</v>
      </c>
    </row>
    <row r="25" spans="1:72" x14ac:dyDescent="0.25">
      <c r="AX25" s="7">
        <f t="shared" si="0"/>
        <v>0</v>
      </c>
      <c r="AY25" s="82"/>
      <c r="AZ25" s="9"/>
      <c r="BA25" s="9"/>
      <c r="BB25" s="78">
        <f t="shared" si="1"/>
        <v>0</v>
      </c>
      <c r="BC25" s="9"/>
      <c r="BD25" s="23">
        <f t="shared" si="2"/>
        <v>0</v>
      </c>
      <c r="BE25" s="26"/>
      <c r="BF25" s="23">
        <f t="shared" si="3"/>
        <v>0</v>
      </c>
      <c r="BG25" s="26"/>
      <c r="BH25" s="27">
        <f t="shared" si="4"/>
        <v>0</v>
      </c>
      <c r="BI25" s="24"/>
      <c r="BJ25" s="25">
        <f t="shared" si="5"/>
        <v>0</v>
      </c>
      <c r="BK25" s="24"/>
      <c r="BL25" s="25">
        <f t="shared" si="6"/>
        <v>0</v>
      </c>
      <c r="BM25" s="24"/>
      <c r="BN25" s="25">
        <f t="shared" si="7"/>
        <v>0</v>
      </c>
      <c r="BO25" s="24"/>
      <c r="BP25" s="25">
        <f t="shared" si="8"/>
        <v>0</v>
      </c>
      <c r="BQ25" s="24"/>
      <c r="BR25" s="25">
        <f t="shared" si="9"/>
        <v>0</v>
      </c>
      <c r="BS25" s="25">
        <f>LARGE((BF25,BH25,BJ25,BL25,BN25,BP25,BR25),1)+LARGE((BF25,BH25,BJ25,BL25,BN25,BP25,BR25),2)+LARGE((BF25,BH25,BJ25,BL25,BN25,BP25,BR25),3)</f>
        <v>0</v>
      </c>
      <c r="BT25" s="25">
        <f t="shared" si="10"/>
        <v>0</v>
      </c>
    </row>
    <row r="26" spans="1:72" x14ac:dyDescent="0.25">
      <c r="AX26" s="7">
        <f t="shared" si="0"/>
        <v>0</v>
      </c>
      <c r="AY26" s="81"/>
      <c r="AZ26" s="8"/>
      <c r="BA26" s="8"/>
      <c r="BB26" s="78">
        <f t="shared" si="1"/>
        <v>0</v>
      </c>
      <c r="BC26" s="8"/>
      <c r="BD26" s="23">
        <f t="shared" si="2"/>
        <v>0</v>
      </c>
      <c r="BE26" s="22"/>
      <c r="BF26" s="23">
        <f t="shared" si="3"/>
        <v>0</v>
      </c>
      <c r="BG26" s="22"/>
      <c r="BH26" s="27">
        <f t="shared" si="4"/>
        <v>0</v>
      </c>
      <c r="BI26" s="24"/>
      <c r="BJ26" s="25">
        <f t="shared" si="5"/>
        <v>0</v>
      </c>
      <c r="BK26" s="24"/>
      <c r="BL26" s="25">
        <f t="shared" si="6"/>
        <v>0</v>
      </c>
      <c r="BM26" s="24"/>
      <c r="BN26" s="25">
        <f t="shared" si="7"/>
        <v>0</v>
      </c>
      <c r="BO26" s="24"/>
      <c r="BP26" s="25">
        <f t="shared" si="8"/>
        <v>0</v>
      </c>
      <c r="BQ26" s="24"/>
      <c r="BR26" s="25">
        <f t="shared" si="9"/>
        <v>0</v>
      </c>
      <c r="BS26" s="25">
        <f>LARGE((BF26,BH26,BJ26,BL26,BN26,BP26,BR26),1)+LARGE((BF26,BH26,BJ26,BL26,BN26,BP26,BR26),2)+LARGE((BF26,BH26,BJ26,BL26,BN26,BP26,BR26),3)</f>
        <v>0</v>
      </c>
      <c r="BT26" s="25">
        <f t="shared" si="10"/>
        <v>0</v>
      </c>
    </row>
    <row r="27" spans="1:72" x14ac:dyDescent="0.25">
      <c r="AX27" s="7">
        <f t="shared" si="0"/>
        <v>0</v>
      </c>
      <c r="AY27" s="81"/>
      <c r="AZ27" s="8"/>
      <c r="BA27" s="8"/>
      <c r="BB27" s="78">
        <f t="shared" si="1"/>
        <v>0</v>
      </c>
      <c r="BC27" s="8"/>
      <c r="BD27" s="23">
        <f t="shared" si="2"/>
        <v>0</v>
      </c>
      <c r="BE27" s="22"/>
      <c r="BF27" s="23">
        <f t="shared" si="3"/>
        <v>0</v>
      </c>
      <c r="BG27" s="22"/>
      <c r="BH27" s="27">
        <f t="shared" si="4"/>
        <v>0</v>
      </c>
      <c r="BI27" s="24"/>
      <c r="BJ27" s="25">
        <f t="shared" si="5"/>
        <v>0</v>
      </c>
      <c r="BK27" s="24"/>
      <c r="BL27" s="25">
        <f t="shared" si="6"/>
        <v>0</v>
      </c>
      <c r="BM27" s="24"/>
      <c r="BN27" s="25">
        <f t="shared" si="7"/>
        <v>0</v>
      </c>
      <c r="BO27" s="24"/>
      <c r="BP27" s="25">
        <f t="shared" si="8"/>
        <v>0</v>
      </c>
      <c r="BQ27" s="24"/>
      <c r="BR27" s="25">
        <f t="shared" si="9"/>
        <v>0</v>
      </c>
      <c r="BS27" s="25">
        <f>LARGE((BF27,BH27,BJ27,BL27,BN27,BP27,BR27),1)+LARGE((BF27,BH27,BJ27,BL27,BN27,BP27,BR27),2)+LARGE((BF27,BH27,BJ27,BL27,BN27,BP27,BR27),3)</f>
        <v>0</v>
      </c>
      <c r="BT27" s="25">
        <f t="shared" si="10"/>
        <v>0</v>
      </c>
    </row>
    <row r="28" spans="1:72" x14ac:dyDescent="0.25">
      <c r="AX28" s="7">
        <f t="shared" si="0"/>
        <v>0</v>
      </c>
      <c r="AY28" s="81"/>
      <c r="AZ28" s="8"/>
      <c r="BA28" s="8"/>
      <c r="BB28" s="78">
        <f t="shared" si="1"/>
        <v>0</v>
      </c>
      <c r="BC28" s="8"/>
      <c r="BD28" s="23">
        <f t="shared" si="2"/>
        <v>0</v>
      </c>
      <c r="BE28" s="22"/>
      <c r="BF28" s="23">
        <f t="shared" si="3"/>
        <v>0</v>
      </c>
      <c r="BG28" s="22"/>
      <c r="BH28" s="27">
        <f t="shared" si="4"/>
        <v>0</v>
      </c>
      <c r="BI28" s="24"/>
      <c r="BJ28" s="25">
        <f t="shared" si="5"/>
        <v>0</v>
      </c>
      <c r="BK28" s="24"/>
      <c r="BL28" s="25">
        <f t="shared" si="6"/>
        <v>0</v>
      </c>
      <c r="BM28" s="24"/>
      <c r="BN28" s="25">
        <f t="shared" si="7"/>
        <v>0</v>
      </c>
      <c r="BO28" s="24"/>
      <c r="BP28" s="25">
        <f t="shared" si="8"/>
        <v>0</v>
      </c>
      <c r="BQ28" s="24"/>
      <c r="BR28" s="25">
        <f t="shared" si="9"/>
        <v>0</v>
      </c>
      <c r="BS28" s="25">
        <f>LARGE((BF28,BH28,BJ28,BL28,BN28,BP28,BR28),1)+LARGE((BF28,BH28,BJ28,BL28,BN28,BP28,BR28),2)+LARGE((BF28,BH28,BJ28,BL28,BN28,BP28,BR28),3)</f>
        <v>0</v>
      </c>
      <c r="BT28" s="25">
        <f t="shared" si="10"/>
        <v>0</v>
      </c>
    </row>
    <row r="29" spans="1:72" x14ac:dyDescent="0.25">
      <c r="AX29" s="7">
        <f t="shared" si="0"/>
        <v>0</v>
      </c>
      <c r="AY29" s="81"/>
      <c r="AZ29" s="8"/>
      <c r="BA29" s="8"/>
      <c r="BB29" s="78">
        <f t="shared" si="1"/>
        <v>0</v>
      </c>
      <c r="BC29" s="8"/>
      <c r="BD29" s="23">
        <f t="shared" si="2"/>
        <v>0</v>
      </c>
      <c r="BE29" s="22"/>
      <c r="BF29" s="23">
        <f t="shared" si="3"/>
        <v>0</v>
      </c>
      <c r="BG29" s="22"/>
      <c r="BH29" s="27">
        <f t="shared" si="4"/>
        <v>0</v>
      </c>
      <c r="BI29" s="24"/>
      <c r="BJ29" s="25">
        <f t="shared" si="5"/>
        <v>0</v>
      </c>
      <c r="BK29" s="24"/>
      <c r="BL29" s="25">
        <f t="shared" si="6"/>
        <v>0</v>
      </c>
      <c r="BM29" s="24"/>
      <c r="BN29" s="25">
        <f t="shared" si="7"/>
        <v>0</v>
      </c>
      <c r="BO29" s="24"/>
      <c r="BP29" s="25">
        <f t="shared" si="8"/>
        <v>0</v>
      </c>
      <c r="BQ29" s="24"/>
      <c r="BR29" s="25">
        <f t="shared" si="9"/>
        <v>0</v>
      </c>
      <c r="BS29" s="25">
        <f>LARGE((BF29,BH29,BJ29,BL29,BN29,BP29,BR29),1)+LARGE((BF29,BH29,BJ29,BL29,BN29,BP29,BR29),2)+LARGE((BF29,BH29,BJ29,BL29,BN29,BP29,BR29),3)</f>
        <v>0</v>
      </c>
      <c r="BT29" s="25">
        <f t="shared" si="10"/>
        <v>0</v>
      </c>
    </row>
    <row r="30" spans="1:72" x14ac:dyDescent="0.25">
      <c r="AX30" s="7">
        <f t="shared" si="0"/>
        <v>0</v>
      </c>
      <c r="AY30" s="81"/>
      <c r="AZ30" s="8"/>
      <c r="BA30" s="8"/>
      <c r="BB30" s="78">
        <f t="shared" si="1"/>
        <v>0</v>
      </c>
      <c r="BC30" s="8"/>
      <c r="BD30" s="23">
        <f t="shared" si="2"/>
        <v>0</v>
      </c>
      <c r="BE30" s="22"/>
      <c r="BF30" s="23">
        <f t="shared" si="3"/>
        <v>0</v>
      </c>
      <c r="BG30" s="22"/>
      <c r="BH30" s="27">
        <f t="shared" si="4"/>
        <v>0</v>
      </c>
      <c r="BI30" s="24"/>
      <c r="BJ30" s="25">
        <f t="shared" si="5"/>
        <v>0</v>
      </c>
      <c r="BK30" s="24"/>
      <c r="BL30" s="25">
        <f t="shared" si="6"/>
        <v>0</v>
      </c>
      <c r="BM30" s="24"/>
      <c r="BN30" s="25">
        <f t="shared" si="7"/>
        <v>0</v>
      </c>
      <c r="BO30" s="24"/>
      <c r="BP30" s="25">
        <f t="shared" si="8"/>
        <v>0</v>
      </c>
      <c r="BQ30" s="24"/>
      <c r="BR30" s="25">
        <f t="shared" si="9"/>
        <v>0</v>
      </c>
      <c r="BS30" s="25">
        <f>LARGE((BF30,BH30,BJ30,BL30,BN30,BP30,BR30),1)+LARGE((BF30,BH30,BJ30,BL30,BN30,BP30,BR30),2)+LARGE((BF30,BH30,BJ30,BL30,BN30,BP30,BR30),3)</f>
        <v>0</v>
      </c>
      <c r="BT30" s="25">
        <f t="shared" si="10"/>
        <v>0</v>
      </c>
    </row>
    <row r="31" spans="1:72" x14ac:dyDescent="0.25">
      <c r="AX31" s="7">
        <f t="shared" si="0"/>
        <v>0</v>
      </c>
      <c r="AY31" s="81"/>
      <c r="AZ31" s="8"/>
      <c r="BA31" s="8"/>
      <c r="BB31" s="78">
        <f t="shared" si="1"/>
        <v>0</v>
      </c>
      <c r="BC31" s="8"/>
      <c r="BD31" s="23">
        <f t="shared" si="2"/>
        <v>0</v>
      </c>
      <c r="BE31" s="7"/>
      <c r="BF31" s="23">
        <f t="shared" si="3"/>
        <v>0</v>
      </c>
      <c r="BG31" s="7"/>
      <c r="BH31" s="27">
        <f t="shared" si="4"/>
        <v>0</v>
      </c>
      <c r="BI31" s="7"/>
      <c r="BJ31" s="25">
        <f t="shared" si="5"/>
        <v>0</v>
      </c>
      <c r="BK31" s="7"/>
      <c r="BL31" s="25">
        <f t="shared" si="6"/>
        <v>0</v>
      </c>
      <c r="BM31" s="7"/>
      <c r="BN31" s="25">
        <f t="shared" si="7"/>
        <v>0</v>
      </c>
      <c r="BO31" s="7"/>
      <c r="BP31" s="25">
        <f t="shared" si="8"/>
        <v>0</v>
      </c>
      <c r="BQ31" s="7"/>
      <c r="BR31" s="25">
        <f t="shared" si="9"/>
        <v>0</v>
      </c>
      <c r="BS31" s="25">
        <f>LARGE((BF31,BH31,BJ31,BL31,BN31,BP31,BR31),1)+LARGE((BF31,BH31,BJ31,BL31,BN31,BP31,BR31),2)+LARGE((BF31,BH31,BJ31,BL31,BN31,BP31,BR31),3)</f>
        <v>0</v>
      </c>
      <c r="BT31" s="25">
        <f t="shared" si="10"/>
        <v>0</v>
      </c>
    </row>
    <row r="32" spans="1:72" x14ac:dyDescent="0.25">
      <c r="AX32" s="7">
        <f t="shared" si="0"/>
        <v>0</v>
      </c>
      <c r="AY32" s="81"/>
      <c r="AZ32" s="8"/>
      <c r="BA32" s="8"/>
      <c r="BB32" s="78">
        <f t="shared" si="1"/>
        <v>0</v>
      </c>
      <c r="BC32" s="8"/>
      <c r="BD32" s="23">
        <f t="shared" si="2"/>
        <v>0</v>
      </c>
      <c r="BE32" s="7"/>
      <c r="BF32" s="23">
        <f t="shared" si="3"/>
        <v>0</v>
      </c>
      <c r="BG32" s="7"/>
      <c r="BH32" s="27">
        <f t="shared" si="4"/>
        <v>0</v>
      </c>
      <c r="BI32" s="7"/>
      <c r="BJ32" s="25">
        <f t="shared" si="5"/>
        <v>0</v>
      </c>
      <c r="BK32" s="7"/>
      <c r="BL32" s="25">
        <f t="shared" si="6"/>
        <v>0</v>
      </c>
      <c r="BM32" s="7"/>
      <c r="BN32" s="25">
        <f t="shared" si="7"/>
        <v>0</v>
      </c>
      <c r="BO32" s="7"/>
      <c r="BP32" s="25">
        <f t="shared" si="8"/>
        <v>0</v>
      </c>
      <c r="BQ32" s="7"/>
      <c r="BR32" s="25">
        <f t="shared" si="9"/>
        <v>0</v>
      </c>
      <c r="BS32" s="25">
        <f>LARGE((BF32,BH32,BJ32,BL32,BN32,BP32,BR32),1)+LARGE((BF32,BH32,BJ32,BL32,BN32,BP32,BR32),2)+LARGE((BF32,BH32,BJ32,BL32,BN32,BP32,BR32),3)</f>
        <v>0</v>
      </c>
      <c r="BT32" s="25">
        <f t="shared" si="10"/>
        <v>0</v>
      </c>
    </row>
    <row r="33" spans="50:72" x14ac:dyDescent="0.25">
      <c r="AX33" s="7">
        <f t="shared" si="0"/>
        <v>0</v>
      </c>
      <c r="AY33" s="83"/>
      <c r="AZ33" s="7"/>
      <c r="BA33" s="7"/>
      <c r="BB33" s="78">
        <f t="shared" si="1"/>
        <v>0</v>
      </c>
      <c r="BC33" s="7"/>
      <c r="BD33" s="23">
        <f t="shared" si="2"/>
        <v>0</v>
      </c>
      <c r="BE33" s="7"/>
      <c r="BF33" s="23">
        <f t="shared" si="3"/>
        <v>0</v>
      </c>
      <c r="BG33" s="7"/>
      <c r="BH33" s="27">
        <f t="shared" si="4"/>
        <v>0</v>
      </c>
      <c r="BI33" s="7"/>
      <c r="BJ33" s="25">
        <f t="shared" si="5"/>
        <v>0</v>
      </c>
      <c r="BK33" s="7"/>
      <c r="BL33" s="25">
        <f t="shared" si="6"/>
        <v>0</v>
      </c>
      <c r="BM33" s="7"/>
      <c r="BN33" s="25">
        <f t="shared" si="7"/>
        <v>0</v>
      </c>
      <c r="BO33" s="7"/>
      <c r="BP33" s="25">
        <f t="shared" si="8"/>
        <v>0</v>
      </c>
      <c r="BQ33" s="7"/>
      <c r="BR33" s="25">
        <f t="shared" si="9"/>
        <v>0</v>
      </c>
      <c r="BS33" s="25">
        <f>LARGE((BF33,BH33,BJ33,BL33,BN33,BP33,BR33),1)+LARGE((BF33,BH33,BJ33,BL33,BN33,BP33,BR33),2)+LARGE((BF33,BH33,BJ33,BL33,BN33,BP33,BR33),3)</f>
        <v>0</v>
      </c>
      <c r="BT33" s="25">
        <f t="shared" si="10"/>
        <v>0</v>
      </c>
    </row>
    <row r="34" spans="50:72" x14ac:dyDescent="0.25">
      <c r="AX34" s="7">
        <f t="shared" si="0"/>
        <v>0</v>
      </c>
      <c r="AY34" s="83"/>
      <c r="AZ34" s="7"/>
      <c r="BA34" s="7"/>
      <c r="BB34" s="78">
        <f t="shared" si="1"/>
        <v>0</v>
      </c>
      <c r="BC34" s="7"/>
      <c r="BD34" s="23">
        <f t="shared" si="2"/>
        <v>0</v>
      </c>
      <c r="BE34" s="7"/>
      <c r="BF34" s="23">
        <f t="shared" si="3"/>
        <v>0</v>
      </c>
      <c r="BG34" s="7"/>
      <c r="BH34" s="27">
        <f t="shared" si="4"/>
        <v>0</v>
      </c>
      <c r="BI34" s="7"/>
      <c r="BJ34" s="25">
        <f t="shared" si="5"/>
        <v>0</v>
      </c>
      <c r="BK34" s="7"/>
      <c r="BL34" s="25">
        <f t="shared" si="6"/>
        <v>0</v>
      </c>
      <c r="BM34" s="7"/>
      <c r="BN34" s="25">
        <f t="shared" si="7"/>
        <v>0</v>
      </c>
      <c r="BO34" s="7"/>
      <c r="BP34" s="25">
        <f t="shared" si="8"/>
        <v>0</v>
      </c>
      <c r="BQ34" s="7"/>
      <c r="BR34" s="25">
        <f t="shared" si="9"/>
        <v>0</v>
      </c>
      <c r="BS34" s="25">
        <f>LARGE((BF34,BH34,BJ34,BL34,BN34,BP34,BR34),1)+LARGE((BF34,BH34,BJ34,BL34,BN34,BP34,BR34),2)+LARGE((BF34,BH34,BJ34,BL34,BN34,BP34,BR34),3)</f>
        <v>0</v>
      </c>
      <c r="BT34" s="25">
        <f t="shared" si="10"/>
        <v>0</v>
      </c>
    </row>
    <row r="35" spans="50:72" x14ac:dyDescent="0.25">
      <c r="AX35" s="7">
        <f t="shared" si="0"/>
        <v>0</v>
      </c>
      <c r="AY35" s="8"/>
      <c r="AZ35" s="7"/>
      <c r="BA35" s="7"/>
      <c r="BB35" s="78">
        <f t="shared" si="1"/>
        <v>0</v>
      </c>
      <c r="BC35" s="7"/>
      <c r="BD35" s="23">
        <f t="shared" si="2"/>
        <v>0</v>
      </c>
      <c r="BE35" s="7"/>
      <c r="BF35" s="23">
        <f t="shared" si="3"/>
        <v>0</v>
      </c>
      <c r="BG35" s="7"/>
      <c r="BH35" s="27">
        <f t="shared" si="4"/>
        <v>0</v>
      </c>
      <c r="BI35" s="7"/>
      <c r="BJ35" s="25">
        <f t="shared" si="5"/>
        <v>0</v>
      </c>
      <c r="BK35" s="7"/>
      <c r="BL35" s="25">
        <f t="shared" si="6"/>
        <v>0</v>
      </c>
      <c r="BM35" s="7"/>
      <c r="BN35" s="25">
        <f t="shared" si="7"/>
        <v>0</v>
      </c>
      <c r="BO35" s="7"/>
      <c r="BP35" s="25">
        <f t="shared" si="8"/>
        <v>0</v>
      </c>
      <c r="BQ35" s="7"/>
      <c r="BR35" s="25">
        <f t="shared" si="9"/>
        <v>0</v>
      </c>
      <c r="BS35" s="25">
        <f>LARGE((BF35,BH35,BJ35,BL35,BN35,BP35,BR35),1)+LARGE((BF35,BH35,BJ35,BL35,BN35,BP35,BR35),2)+LARGE((BF35,BH35,BJ35,BL35,BN35,BP35,BR35),3)</f>
        <v>0</v>
      </c>
      <c r="BT35" s="25">
        <f t="shared" si="10"/>
        <v>0</v>
      </c>
    </row>
    <row r="51" spans="3:8" x14ac:dyDescent="0.25">
      <c r="C51" s="1"/>
      <c r="D51" s="1"/>
      <c r="E51" s="1"/>
      <c r="F51" s="1"/>
      <c r="G51" s="1"/>
      <c r="H51" s="1"/>
    </row>
    <row r="52" spans="3:8" x14ac:dyDescent="0.25">
      <c r="C52" s="1"/>
      <c r="D52" s="1"/>
      <c r="E52" s="1"/>
      <c r="F52" s="1"/>
      <c r="G52" s="1"/>
      <c r="H52" s="1"/>
    </row>
    <row r="53" spans="3:8" x14ac:dyDescent="0.25">
      <c r="C53" s="1"/>
      <c r="D53" s="1"/>
      <c r="E53" s="1"/>
      <c r="F53" s="1"/>
      <c r="G53" s="1"/>
      <c r="H53" s="1"/>
    </row>
    <row r="54" spans="3:8" x14ac:dyDescent="0.25">
      <c r="C54" s="1"/>
      <c r="D54" s="1"/>
      <c r="E54" s="1"/>
      <c r="F54" s="1"/>
      <c r="G54" s="1"/>
      <c r="H54" s="1"/>
    </row>
    <row r="55" spans="3:8" x14ac:dyDescent="0.25">
      <c r="C55" s="1"/>
      <c r="D55" s="1"/>
      <c r="E55" s="1"/>
      <c r="F55" s="1"/>
      <c r="G55" s="1"/>
      <c r="H55" s="1"/>
    </row>
    <row r="56" spans="3:8" x14ac:dyDescent="0.25">
      <c r="C56" s="1"/>
      <c r="D56" s="1"/>
      <c r="E56" s="1"/>
      <c r="F56" s="1"/>
      <c r="G56" s="1"/>
      <c r="H56" s="1"/>
    </row>
    <row r="57" spans="3:8" x14ac:dyDescent="0.25">
      <c r="C57" s="1"/>
      <c r="D57" s="1"/>
      <c r="E57" s="1"/>
      <c r="F57" s="1"/>
      <c r="G57" s="1"/>
      <c r="H57" s="1"/>
    </row>
    <row r="58" spans="3:8" x14ac:dyDescent="0.25">
      <c r="C58" s="1"/>
      <c r="D58" s="1"/>
      <c r="E58" s="1"/>
      <c r="F58" s="1"/>
      <c r="G58" s="1"/>
      <c r="H58" s="1"/>
    </row>
    <row r="59" spans="3:8" x14ac:dyDescent="0.25">
      <c r="C59" s="1"/>
      <c r="D59" s="1"/>
      <c r="E59" s="1"/>
      <c r="F59" s="1"/>
      <c r="G59" s="1"/>
      <c r="H59" s="1"/>
    </row>
    <row r="60" spans="3:8" x14ac:dyDescent="0.25">
      <c r="C60" s="1"/>
      <c r="D60" s="1"/>
      <c r="E60" s="1"/>
      <c r="F60" s="1"/>
      <c r="G60" s="1"/>
      <c r="H60" s="1"/>
    </row>
    <row r="61" spans="3:8" x14ac:dyDescent="0.25">
      <c r="C61" s="1"/>
      <c r="D61" s="1"/>
      <c r="E61" s="1"/>
      <c r="F61" s="1"/>
      <c r="G61" s="1"/>
      <c r="H61" s="1"/>
    </row>
    <row r="62" spans="3:8" x14ac:dyDescent="0.25">
      <c r="C62" s="1"/>
      <c r="D62" s="1"/>
      <c r="E62" s="1"/>
      <c r="F62" s="1"/>
      <c r="G62" s="1"/>
      <c r="H62" s="1"/>
    </row>
    <row r="63" spans="3:8" x14ac:dyDescent="0.25">
      <c r="C63" s="1"/>
      <c r="D63" s="1"/>
      <c r="E63" s="1"/>
      <c r="F63" s="1"/>
      <c r="G63" s="1"/>
      <c r="H63" s="1"/>
    </row>
    <row r="64" spans="3:8" x14ac:dyDescent="0.25">
      <c r="C64" s="1"/>
      <c r="D64" s="1"/>
      <c r="E64" s="1"/>
      <c r="F64" s="1"/>
      <c r="G64" s="1"/>
      <c r="H64" s="1"/>
    </row>
    <row r="65" spans="3:8" x14ac:dyDescent="0.25">
      <c r="C65" s="1"/>
      <c r="D65" s="1"/>
      <c r="E65" s="1"/>
      <c r="F65" s="1"/>
      <c r="G65" s="1"/>
      <c r="H65" s="1"/>
    </row>
    <row r="66" spans="3:8" x14ac:dyDescent="0.25">
      <c r="C66" s="1"/>
      <c r="D66" s="1"/>
      <c r="E66" s="1"/>
      <c r="F66" s="1"/>
      <c r="G66" s="1"/>
      <c r="H66" s="1"/>
    </row>
    <row r="67" spans="3:8" x14ac:dyDescent="0.25">
      <c r="C67" s="1"/>
      <c r="D67" s="1"/>
      <c r="E67" s="1"/>
      <c r="F67" s="1"/>
      <c r="G67" s="1"/>
      <c r="H67" s="1"/>
    </row>
    <row r="68" spans="3:8" x14ac:dyDescent="0.25">
      <c r="C68" s="1"/>
      <c r="D68" s="1"/>
      <c r="E68" s="1"/>
      <c r="F68" s="1"/>
      <c r="G68" s="1"/>
      <c r="H68" s="1"/>
    </row>
    <row r="69" spans="3:8" x14ac:dyDescent="0.25">
      <c r="C69" s="1"/>
      <c r="D69" s="1"/>
      <c r="E69" s="1"/>
      <c r="F69" s="1"/>
      <c r="G69" s="1"/>
      <c r="H69" s="1"/>
    </row>
    <row r="70" spans="3:8" x14ac:dyDescent="0.25">
      <c r="C70" s="1"/>
      <c r="D70" s="1"/>
      <c r="E70" s="1"/>
      <c r="F70" s="1"/>
      <c r="G70" s="1"/>
      <c r="H70" s="1"/>
    </row>
    <row r="71" spans="3:8" x14ac:dyDescent="0.25">
      <c r="C71" s="1"/>
      <c r="D71" s="1"/>
      <c r="E71" s="1"/>
      <c r="F71" s="1"/>
      <c r="G71" s="1"/>
      <c r="H71" s="1"/>
    </row>
    <row r="72" spans="3:8" x14ac:dyDescent="0.25">
      <c r="C72" s="1"/>
      <c r="D72" s="1"/>
      <c r="E72" s="1"/>
      <c r="F72" s="1"/>
      <c r="G72" s="1"/>
      <c r="H72" s="1"/>
    </row>
    <row r="73" spans="3:8" x14ac:dyDescent="0.25">
      <c r="C73" s="1"/>
      <c r="D73" s="1"/>
      <c r="E73" s="1"/>
      <c r="F73" s="1"/>
      <c r="G73" s="1"/>
      <c r="H73" s="1"/>
    </row>
    <row r="74" spans="3:8" x14ac:dyDescent="0.25">
      <c r="C74" s="1"/>
      <c r="D74" s="1"/>
      <c r="E74" s="1"/>
      <c r="F74" s="1"/>
      <c r="G74" s="1"/>
      <c r="H74" s="1"/>
    </row>
    <row r="75" spans="3:8" x14ac:dyDescent="0.25">
      <c r="C75" s="1"/>
      <c r="D75" s="1"/>
      <c r="E75" s="1"/>
      <c r="F75" s="1"/>
      <c r="G75" s="1"/>
      <c r="H75" s="1"/>
    </row>
    <row r="76" spans="3:8" x14ac:dyDescent="0.25">
      <c r="C76" s="1"/>
      <c r="D76" s="1"/>
      <c r="E76" s="1"/>
      <c r="F76" s="1"/>
      <c r="G76" s="1"/>
      <c r="H76" s="1"/>
    </row>
    <row r="77" spans="3:8" x14ac:dyDescent="0.25">
      <c r="C77" s="1"/>
      <c r="D77" s="1"/>
      <c r="E77" s="1"/>
      <c r="F77" s="1"/>
      <c r="G77" s="1"/>
      <c r="H77" s="1"/>
    </row>
    <row r="78" spans="3:8" x14ac:dyDescent="0.25">
      <c r="C78" s="1"/>
      <c r="D78" s="1"/>
      <c r="E78" s="1"/>
      <c r="F78" s="1"/>
      <c r="G78" s="1"/>
      <c r="H78" s="1"/>
    </row>
    <row r="79" spans="3:8" x14ac:dyDescent="0.25">
      <c r="C79" s="1"/>
      <c r="D79" s="1"/>
      <c r="E79" s="1"/>
      <c r="F79" s="1"/>
      <c r="G79" s="1"/>
      <c r="H79" s="1"/>
    </row>
    <row r="80" spans="3:8" x14ac:dyDescent="0.25">
      <c r="C80" s="1"/>
      <c r="D80" s="1"/>
      <c r="E80" s="1"/>
      <c r="F80" s="1"/>
      <c r="G80" s="1"/>
      <c r="H80" s="1"/>
    </row>
    <row r="81" spans="3:8" x14ac:dyDescent="0.25">
      <c r="C81" s="1"/>
      <c r="D81" s="1"/>
      <c r="E81" s="1"/>
      <c r="F81" s="1"/>
      <c r="G81" s="1"/>
      <c r="H81" s="1"/>
    </row>
    <row r="82" spans="3:8" x14ac:dyDescent="0.25">
      <c r="C82" s="1"/>
      <c r="D82" s="1"/>
      <c r="E82" s="1"/>
      <c r="F82" s="1"/>
      <c r="G82" s="1"/>
      <c r="H82" s="1"/>
    </row>
    <row r="83" spans="3:8" x14ac:dyDescent="0.25">
      <c r="C83" s="1"/>
      <c r="D83" s="1"/>
      <c r="E83" s="1"/>
      <c r="F83" s="1"/>
      <c r="G83" s="1"/>
      <c r="H83" s="1"/>
    </row>
    <row r="84" spans="3:8" x14ac:dyDescent="0.25">
      <c r="C84" s="1"/>
      <c r="D84" s="1"/>
      <c r="E84" s="1"/>
      <c r="F84" s="1"/>
      <c r="G84" s="1"/>
      <c r="H84" s="1"/>
    </row>
    <row r="85" spans="3:8" x14ac:dyDescent="0.25">
      <c r="C85" s="1"/>
      <c r="D85" s="1"/>
      <c r="E85" s="1"/>
      <c r="F85" s="1"/>
      <c r="G85" s="1"/>
      <c r="H85" s="1"/>
    </row>
    <row r="86" spans="3:8" x14ac:dyDescent="0.25">
      <c r="C86" s="1"/>
      <c r="D86" s="1"/>
      <c r="E86" s="1"/>
      <c r="F86" s="1"/>
      <c r="G86" s="1"/>
      <c r="H86" s="1"/>
    </row>
    <row r="87" spans="3:8" x14ac:dyDescent="0.25">
      <c r="C87" s="1"/>
      <c r="D87" s="1"/>
      <c r="E87" s="1"/>
      <c r="F87" s="1"/>
      <c r="G87" s="1"/>
      <c r="H87" s="1"/>
    </row>
    <row r="88" spans="3:8" x14ac:dyDescent="0.25">
      <c r="C88" s="1"/>
      <c r="D88" s="1"/>
      <c r="E88" s="1"/>
      <c r="F88" s="1"/>
      <c r="G88" s="1"/>
      <c r="H88" s="1"/>
    </row>
    <row r="89" spans="3:8" x14ac:dyDescent="0.25">
      <c r="C89" s="1"/>
      <c r="D89" s="1"/>
      <c r="E89" s="1"/>
      <c r="F89" s="1"/>
      <c r="G89" s="1"/>
      <c r="H89" s="1"/>
    </row>
    <row r="90" spans="3:8" x14ac:dyDescent="0.25">
      <c r="C90" s="1"/>
      <c r="D90" s="1"/>
      <c r="E90" s="1"/>
      <c r="F90" s="1"/>
      <c r="G90" s="1"/>
      <c r="H90" s="1"/>
    </row>
    <row r="91" spans="3:8" x14ac:dyDescent="0.25">
      <c r="C91" s="1"/>
      <c r="D91" s="1"/>
      <c r="E91" s="1"/>
      <c r="F91" s="1"/>
      <c r="G91" s="1"/>
      <c r="H91" s="1"/>
    </row>
  </sheetData>
  <sortState ref="AX7:BT11">
    <sortCondition descending="1" ref="BB7:BB11"/>
  </sortState>
  <conditionalFormatting sqref="B7:B19">
    <cfRule type="cellIs" dxfId="36" priority="4" operator="lessThan">
      <formula>3</formula>
    </cfRule>
  </conditionalFormatting>
  <conditionalFormatting sqref="F7:F9">
    <cfRule type="expression" priority="3">
      <formula>$B$7&lt;3</formula>
    </cfRule>
  </conditionalFormatting>
  <conditionalFormatting sqref="Z7:Z24">
    <cfRule type="cellIs" dxfId="35" priority="2" operator="lessThan">
      <formula>3</formula>
    </cfRule>
  </conditionalFormatting>
  <conditionalFormatting sqref="AX7:AX35">
    <cfRule type="cellIs" dxfId="34" priority="1" operator="lessThan">
      <formula>3</formula>
    </cfRule>
  </conditionalFormatting>
  <pageMargins left="0.25" right="0.25" top="0.75" bottom="0.75" header="0.3" footer="0.3"/>
  <pageSetup paperSize="9" fitToWidth="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6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3" max="3" width="12.140625" bestFit="1" customWidth="1"/>
    <col min="4" max="4" width="11.7109375" bestFit="1" customWidth="1"/>
    <col min="5" max="5" width="12.85546875" bestFit="1" customWidth="1"/>
    <col min="6" max="6" width="5" style="19" bestFit="1" customWidth="1"/>
    <col min="7" max="7" width="6.28515625" style="19" bestFit="1" customWidth="1"/>
    <col min="8" max="8" width="5.85546875" style="19" customWidth="1"/>
    <col min="9" max="9" width="8.7109375" bestFit="1" customWidth="1"/>
    <col min="10" max="10" width="7" bestFit="1" customWidth="1"/>
    <col min="11" max="11" width="8.5703125" bestFit="1" customWidth="1"/>
    <col min="12" max="13" width="7" bestFit="1" customWidth="1"/>
    <col min="14" max="14" width="7.5703125" bestFit="1" customWidth="1"/>
    <col min="15" max="15" width="7" bestFit="1" customWidth="1"/>
    <col min="16" max="16" width="6.42578125" bestFit="1" customWidth="1"/>
    <col min="17" max="17" width="7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4.85546875" customWidth="1"/>
    <col min="23" max="23" width="6.42578125" bestFit="1" customWidth="1"/>
    <col min="24" max="24" width="6.42578125" style="19" customWidth="1"/>
    <col min="26" max="26" width="6" style="19" bestFit="1" customWidth="1"/>
    <col min="27" max="27" width="12.140625" bestFit="1" customWidth="1"/>
    <col min="28" max="28" width="12.28515625" bestFit="1" customWidth="1"/>
    <col min="29" max="29" width="10.140625" bestFit="1" customWidth="1"/>
    <col min="30" max="32" width="10.140625" style="19" customWidth="1"/>
    <col min="34" max="34" width="7" bestFit="1" customWidth="1"/>
    <col min="35" max="35" width="8.5703125" bestFit="1" customWidth="1"/>
    <col min="36" max="37" width="7" bestFit="1" customWidth="1"/>
    <col min="38" max="38" width="7.5703125" bestFit="1" customWidth="1"/>
    <col min="39" max="39" width="6.7109375" bestFit="1" customWidth="1"/>
    <col min="40" max="40" width="3.85546875" bestFit="1" customWidth="1"/>
    <col min="41" max="41" width="7" bestFit="1" customWidth="1"/>
    <col min="42" max="42" width="3.85546875" bestFit="1" customWidth="1"/>
    <col min="43" max="43" width="7" bestFit="1" customWidth="1"/>
    <col min="44" max="44" width="3.85546875" bestFit="1" customWidth="1"/>
    <col min="45" max="45" width="7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" style="19" bestFit="1" customWidth="1"/>
    <col min="52" max="52" width="10.42578125" bestFit="1" customWidth="1"/>
    <col min="53" max="53" width="12.85546875" bestFit="1" customWidth="1"/>
    <col min="54" max="54" width="5.28515625" style="19" bestFit="1" customWidth="1"/>
    <col min="55" max="55" width="6.28515625" style="19" bestFit="1" customWidth="1"/>
    <col min="56" max="56" width="5.28515625" style="19" customWidth="1"/>
    <col min="57" max="57" width="8.7109375" bestFit="1" customWidth="1"/>
    <col min="58" max="58" width="7" bestFit="1" customWidth="1"/>
    <col min="59" max="59" width="8.5703125" bestFit="1" customWidth="1"/>
    <col min="60" max="61" width="7" bestFit="1" customWidth="1"/>
    <col min="62" max="62" width="7.5703125" bestFit="1" customWidth="1"/>
    <col min="63" max="63" width="6.7109375" bestFit="1" customWidth="1"/>
    <col min="64" max="64" width="3.85546875" bestFit="1" customWidth="1"/>
    <col min="65" max="65" width="7" bestFit="1" customWidth="1"/>
    <col min="66" max="66" width="3.85546875" bestFit="1" customWidth="1"/>
    <col min="67" max="67" width="7" bestFit="1" customWidth="1"/>
    <col min="68" max="68" width="3.85546875" bestFit="1" customWidth="1"/>
    <col min="69" max="69" width="7.28515625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 t="s">
        <v>24</v>
      </c>
      <c r="J2" s="59">
        <v>4.2073</v>
      </c>
      <c r="K2" s="59" t="s">
        <v>29</v>
      </c>
      <c r="L2" s="59">
        <v>2.3405999999999998</v>
      </c>
      <c r="M2" s="59" t="s">
        <v>23</v>
      </c>
      <c r="N2" s="75">
        <f>200/(J2-L2)</f>
        <v>107.14094391171585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 t="s">
        <v>24</v>
      </c>
      <c r="AH2" s="59">
        <v>4.3223000000000003</v>
      </c>
      <c r="AI2" s="59" t="s">
        <v>29</v>
      </c>
      <c r="AJ2" s="59">
        <v>2.4655999999999998</v>
      </c>
      <c r="AK2" s="59" t="s">
        <v>23</v>
      </c>
      <c r="AL2" s="75">
        <f>200/(AH2-AJ2)</f>
        <v>107.71799429094628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 t="s">
        <v>24</v>
      </c>
      <c r="BF2" s="59">
        <v>4.3845000000000001</v>
      </c>
      <c r="BG2" s="59" t="s">
        <v>29</v>
      </c>
      <c r="BH2" s="59">
        <v>2.5177999999999998</v>
      </c>
      <c r="BI2" s="59" t="s">
        <v>23</v>
      </c>
      <c r="BJ2" s="75">
        <f>200/(BF2-BH2)</f>
        <v>107.14094391171585</v>
      </c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52</v>
      </c>
    </row>
    <row r="4" spans="1:72" s="19" customFormat="1" x14ac:dyDescent="0.25">
      <c r="C4" s="19" t="s">
        <v>33</v>
      </c>
      <c r="D4" s="19" t="s">
        <v>25</v>
      </c>
      <c r="E4" s="19" t="s">
        <v>17</v>
      </c>
      <c r="AA4" s="19" t="s">
        <v>33</v>
      </c>
      <c r="AB4" s="19" t="s">
        <v>13</v>
      </c>
      <c r="AC4" s="19" t="s">
        <v>17</v>
      </c>
      <c r="AY4" s="19" t="s">
        <v>33</v>
      </c>
      <c r="AZ4" s="19" t="s">
        <v>134</v>
      </c>
      <c r="BA4" s="19" t="s">
        <v>17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AA5" s="19" t="s">
        <v>4</v>
      </c>
      <c r="AB5" s="19" t="s">
        <v>5</v>
      </c>
      <c r="AC5" s="19" t="s">
        <v>6</v>
      </c>
      <c r="AE5" s="19" t="s">
        <v>7</v>
      </c>
      <c r="AY5" s="19" t="s">
        <v>4</v>
      </c>
      <c r="AZ5" s="19" t="s">
        <v>5</v>
      </c>
      <c r="BA5" s="19" t="s">
        <v>6</v>
      </c>
      <c r="BC5" s="19" t="s">
        <v>7</v>
      </c>
    </row>
    <row r="6" spans="1:72" s="19" customFormat="1" x14ac:dyDescent="0.25">
      <c r="B6" s="19" t="s">
        <v>41</v>
      </c>
      <c r="F6" s="19" t="s">
        <v>43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V6" s="19" t="s">
        <v>15</v>
      </c>
      <c r="W6" s="19" t="s">
        <v>40</v>
      </c>
      <c r="X6" s="19" t="s">
        <v>39</v>
      </c>
      <c r="Z6" s="19" t="s">
        <v>41</v>
      </c>
      <c r="AD6" s="19" t="s">
        <v>43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T6" s="19" t="s">
        <v>15</v>
      </c>
      <c r="AU6" s="19" t="s">
        <v>40</v>
      </c>
      <c r="AV6" s="19" t="s">
        <v>39</v>
      </c>
      <c r="AX6" s="19" t="s">
        <v>41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R6" s="19" t="s">
        <v>15</v>
      </c>
      <c r="BS6" s="19" t="s">
        <v>40</v>
      </c>
      <c r="BT6" s="19" t="s">
        <v>39</v>
      </c>
    </row>
    <row r="7" spans="1:72" s="19" customFormat="1" x14ac:dyDescent="0.25">
      <c r="B7" s="109">
        <f>COUNTA(I7,K7,M7,O7,Q7,S7,U7)</f>
        <v>3</v>
      </c>
      <c r="C7" s="55" t="s">
        <v>150</v>
      </c>
      <c r="D7" s="55" t="s">
        <v>219</v>
      </c>
      <c r="E7" s="55" t="s">
        <v>68</v>
      </c>
      <c r="F7" s="54">
        <f>W7+H7</f>
        <v>210.72480848556279</v>
      </c>
      <c r="G7" s="55"/>
      <c r="H7" s="54">
        <f>IF(G7="",0,IF(G7&gt;$J$2,0,IF(G7&gt;=$L$2,($N$2*($J$2-G7)))))</f>
        <v>0</v>
      </c>
      <c r="I7" s="55">
        <v>3.3048999999999999</v>
      </c>
      <c r="J7" s="54">
        <f>IF(I7="",0,IF(I7&gt;$J$2,0,IF(I7&gt;=$L$2,($N$2*($J$2-I7)))))</f>
        <v>96.683987785932388</v>
      </c>
      <c r="K7" s="55">
        <v>4.0435999999999996</v>
      </c>
      <c r="L7" s="54">
        <f>IF(K7="",0,IF(K7&gt;$J$2,0,IF(K7&gt;=$L$2,($N$2*($J$2-K7)))))</f>
        <v>17.538972518347929</v>
      </c>
      <c r="M7" s="55">
        <v>3.3066</v>
      </c>
      <c r="N7" s="54">
        <f>IF(M7="",0,IF(M7&gt;$J$2,0,IF(M7&gt;=$L$2,($N$2*($J$2-M7)))))</f>
        <v>96.501848181282469</v>
      </c>
      <c r="O7" s="55"/>
      <c r="P7" s="54">
        <f>IF(O7="",0,IF(O7&gt;$J$2,0,IF(O7&gt;=$L$2,($N$2*($J$2-O7)))))</f>
        <v>0</v>
      </c>
      <c r="Q7" s="55"/>
      <c r="R7" s="54">
        <f>IF(Q7="",0,IF(Q7&gt;$J$2,0,IF(Q7&gt;=$L$2,($N$2*($J$2-Q7)))))</f>
        <v>0</v>
      </c>
      <c r="S7" s="55"/>
      <c r="T7" s="54">
        <f>IF(S7="",0,IF(S7&gt;$J$2,0,IF(S7&gt;=$L$2,($N$2*($J$2-S7)))))</f>
        <v>0</v>
      </c>
      <c r="U7" s="55"/>
      <c r="V7" s="54">
        <f>IF(U7="",0,IF(U7&gt;$J$2,0,IF(U7&gt;=$L$2,($N$2*($J$2-U7)))))</f>
        <v>0</v>
      </c>
      <c r="W7" s="54">
        <f>LARGE((J7,L7,N7,P7,R7,T7,V7),1)+LARGE((J7,L7,N7,P7,R7,T7,V7),2)+LARGE((J7,L7,N7,P7,R7,T7,V7),3)</f>
        <v>210.72480848556279</v>
      </c>
      <c r="X7" s="54">
        <f>SUM(J7,L7,N7,P7,R7,T7,V7)</f>
        <v>210.72480848556279</v>
      </c>
      <c r="Z7" s="109">
        <f>COUNTA(AG7,AI7,AK7,AM7,AO7,AQ7,AS7)</f>
        <v>3</v>
      </c>
      <c r="AA7" s="7" t="s">
        <v>161</v>
      </c>
      <c r="AB7" s="7" t="s">
        <v>162</v>
      </c>
      <c r="AC7" s="7" t="s">
        <v>149</v>
      </c>
      <c r="AD7" s="21">
        <f>AU7+AF7</f>
        <v>294.11321161199982</v>
      </c>
      <c r="AE7" s="7"/>
      <c r="AF7" s="21">
        <f>IF(AE7="",0,IF(AE7&gt;$AH$2,0,IF(AE7&gt;=$AJ$2,($AL$2*($AH$2-AE7)))))</f>
        <v>0</v>
      </c>
      <c r="AG7" s="7">
        <v>3.5081000000000002</v>
      </c>
      <c r="AH7" s="21">
        <f>IF(AG7="",0,IF(AG7&gt;$AH$2,0,IF(AG7&gt;=$AJ$2,($AL$2*($AH$2-AG7)))))</f>
        <v>87.703990951688468</v>
      </c>
      <c r="AI7" s="7">
        <v>3.3142999999999998</v>
      </c>
      <c r="AJ7" s="21">
        <f>IF(AI7="",0,IF(AI7&gt;$AH$2,0,IF(AI7&gt;=$AJ$2,($AL$2*($AH$2-AI7)))))</f>
        <v>108.5797382452739</v>
      </c>
      <c r="AK7" s="7">
        <v>3.4140999999999999</v>
      </c>
      <c r="AL7" s="21">
        <f>IF(AK7="",0,IF(AK7&gt;$AH$2,0,IF(AK7&gt;=$AJ$2,($AL$2*($AH$2-AK7)))))</f>
        <v>97.829482415037447</v>
      </c>
      <c r="AM7" s="7"/>
      <c r="AN7" s="21">
        <f>IF(AM7="",0,IF(AM7&gt;$AH$2,0,IF(AM7&gt;=$AJ$2,($AL$2*($AH$2-AM7)))))</f>
        <v>0</v>
      </c>
      <c r="AO7" s="7"/>
      <c r="AP7" s="21">
        <f>IF(AO7="",0,IF(AO7&gt;$AH$2,0,IF(AO7&gt;=$AJ$2,($AL$2*($AH$2-AO7)))))</f>
        <v>0</v>
      </c>
      <c r="AQ7" s="7"/>
      <c r="AR7" s="21">
        <f>IF(AQ7="",0,IF(AQ7&gt;$AH$2,0,IF(AQ7&gt;=$AJ$2,($AL$2*($AH$2-AQ7)))))</f>
        <v>0</v>
      </c>
      <c r="AS7" s="7"/>
      <c r="AT7" s="21">
        <f>IF(AS7="",0,IF(AS7&gt;$AH$2,0,IF(AS7&gt;=$AJ$2,($AL$2*($AH$2-AS7)))))</f>
        <v>0</v>
      </c>
      <c r="AU7" s="54">
        <f>LARGE((AH7,AJ7,AL7,AN7,AP7,AR7,AT7),1)+LARGE((AH7,AJ7,AL7,AN7,AP7,AR7,AT7),2)+LARGE((AH7,AJ7,AL7,AN7,AP7,AR7,AT7),3)</f>
        <v>294.11321161199982</v>
      </c>
      <c r="AV7" s="54">
        <f>SUM(AH7,AJ7,AL7,AN7,AP7,AR7,AT7)</f>
        <v>294.11321161199982</v>
      </c>
      <c r="AX7" s="7">
        <f>COUNTA(BE7,BG7,BI7,BK7,BM7,BO7,BQ7)</f>
        <v>1</v>
      </c>
      <c r="AY7" s="7" t="s">
        <v>210</v>
      </c>
      <c r="AZ7" s="7" t="s">
        <v>211</v>
      </c>
      <c r="BA7" s="7" t="s">
        <v>149</v>
      </c>
      <c r="BB7" s="21">
        <f>BS7+BD7</f>
        <v>92.141211764075621</v>
      </c>
      <c r="BC7" s="7"/>
      <c r="BD7" s="21">
        <f>IF(BC7="",0,IF(BC7&gt;$BF$2,0,IF(BC7&gt;=$BH$2,($BJ$2*($BF$2-BC7)))))</f>
        <v>0</v>
      </c>
      <c r="BE7" s="7"/>
      <c r="BF7" s="21">
        <f>IF(BE7="",0,IF(BE7&gt;$BF$2,0,IF(BE7&gt;=$BH$2,($BJ$2*($BF$2-BE7)))))</f>
        <v>0</v>
      </c>
      <c r="BG7" s="7"/>
      <c r="BH7" s="21">
        <f>IF(BG7="",0,IF(BG7&gt;$BF$2,0,IF(BG7&gt;=$BH$2,($BJ$2*($BF$2-BG7)))))</f>
        <v>0</v>
      </c>
      <c r="BI7" s="7">
        <v>3.5245000000000002</v>
      </c>
      <c r="BJ7" s="21">
        <f>IF(BI7="",0,IF(BI7&gt;$BF$2,0,IF(BI7&gt;=$BH$2,($BJ$2*($BF$2-BI7)))))</f>
        <v>92.141211764075621</v>
      </c>
      <c r="BK7" s="7"/>
      <c r="BL7" s="21">
        <f>IF(BK7="",0,IF(BK7&gt;$BF$2,0,IF(BK7&gt;=$BH$2,($BJ$2*($BF$2-BK7)))))</f>
        <v>0</v>
      </c>
      <c r="BM7" s="7"/>
      <c r="BN7" s="21">
        <f>IF(BM7="",0,IF(BM7&gt;$BF$2,0,IF(BM7&gt;=$BH$2,($BJ$2*($BF$2-BM7)))))</f>
        <v>0</v>
      </c>
      <c r="BO7" s="7"/>
      <c r="BP7" s="21">
        <f>IF(BO7="",0,IF(BO7&gt;$BF$2,0,IF(BO7&gt;=$BH$2,($BJ$2*($BF$2-BO7)))))</f>
        <v>0</v>
      </c>
      <c r="BQ7" s="7"/>
      <c r="BR7" s="21">
        <f>IF(BQ7="",0,IF(BQ7&gt;$BF$2,0,IF(BQ7&gt;=$BH$2,($BJ$2*($BF$2-BQ7)))))</f>
        <v>0</v>
      </c>
      <c r="BS7" s="54">
        <f>LARGE((BF7,BH7,BJ7,BL7,BN7,BP7,BR7),1)+LARGE((BF7,BH7,BJ7,BL7,BN7,BP7,BR7),2)+LARGE((BF7,BH7,BJ7,BL7,BN7,BP7,BR7),3)</f>
        <v>92.141211764075621</v>
      </c>
      <c r="BT7" s="54">
        <f>SUM(BF7,BH7,BJ7,BL7,BN7,BP7,BR7)</f>
        <v>92.141211764075621</v>
      </c>
    </row>
    <row r="8" spans="1:72" s="19" customFormat="1" x14ac:dyDescent="0.25">
      <c r="B8" s="7">
        <f>COUNTA(I8,K8,M8,O8,Q8,S8,U8)</f>
        <v>2</v>
      </c>
      <c r="C8" s="55" t="s">
        <v>152</v>
      </c>
      <c r="D8" s="55" t="s">
        <v>86</v>
      </c>
      <c r="E8" s="55" t="s">
        <v>71</v>
      </c>
      <c r="F8" s="54">
        <f>W8+H8</f>
        <v>183.75743290298385</v>
      </c>
      <c r="G8" s="55"/>
      <c r="H8" s="54">
        <f>IF(G8="",0,IF(G8&gt;$J$2,0,IF(G8&gt;=$L$2,($N$2*($J$2-G8)))))</f>
        <v>0</v>
      </c>
      <c r="I8" s="55">
        <v>3.3841999999999999</v>
      </c>
      <c r="J8" s="54">
        <f>IF(I8="",0,IF(I8&gt;$J$2,0,IF(I8&gt;=$L$2,($N$2*($J$2-I8)))))</f>
        <v>88.187710933733328</v>
      </c>
      <c r="K8" s="55"/>
      <c r="L8" s="54">
        <f>IF(K8="",0,IF(K8&gt;$J$2,0,IF(K8&gt;=$L$2,($N$2*($J$2-K8)))))</f>
        <v>0</v>
      </c>
      <c r="M8" s="55">
        <v>3.3153000000000001</v>
      </c>
      <c r="N8" s="54">
        <f>IF(M8="",0,IF(M8&gt;$J$2,0,IF(M8&gt;=$L$2,($N$2*($J$2-M8)))))</f>
        <v>95.569721969250523</v>
      </c>
      <c r="O8" s="55"/>
      <c r="P8" s="54">
        <f>IF(O8="",0,IF(O8&gt;$J$2,0,IF(O8&gt;=$L$2,($N$2*($J$2-O8)))))</f>
        <v>0</v>
      </c>
      <c r="Q8" s="55"/>
      <c r="R8" s="54">
        <f>IF(Q8="",0,IF(Q8&gt;$J$2,0,IF(Q8&gt;=$L$2,($N$2*($J$2-Q8)))))</f>
        <v>0</v>
      </c>
      <c r="S8" s="55"/>
      <c r="T8" s="54">
        <f>IF(S8="",0,IF(S8&gt;$J$2,0,IF(S8&gt;=$L$2,($N$2*($J$2-S8)))))</f>
        <v>0</v>
      </c>
      <c r="U8" s="55"/>
      <c r="V8" s="54">
        <f>IF(U8="",0,IF(U8&gt;$J$2,0,IF(U8&gt;=$L$2,($N$2*($J$2-U8)))))</f>
        <v>0</v>
      </c>
      <c r="W8" s="54">
        <f>LARGE((J8,L8,N8,P8,R8,T8,V8),1)+LARGE((J8,L8,N8,P8,R8,T8,V8),2)+LARGE((J8,L8,N8,P8,R8,T8,V8),3)</f>
        <v>183.75743290298385</v>
      </c>
      <c r="X8" s="54">
        <f>SUM(J8,L8,N8,P8,R8,T8,V8)</f>
        <v>183.75743290298385</v>
      </c>
      <c r="Z8" s="7">
        <f>COUNTA(AG8,AI8,AK8,AM8,AO8,AQ8,AS8)</f>
        <v>2</v>
      </c>
      <c r="AA8" s="7" t="s">
        <v>139</v>
      </c>
      <c r="AB8" s="7" t="s">
        <v>160</v>
      </c>
      <c r="AC8" s="7" t="s">
        <v>71</v>
      </c>
      <c r="AD8" s="21">
        <f>AU8+AF8</f>
        <v>183.68072386492165</v>
      </c>
      <c r="AE8" s="7"/>
      <c r="AF8" s="21">
        <f>IF(AE8="",0,IF(AE8&gt;$AH$2,0,IF(AE8&gt;=$AJ$2,($AL$2*($AH$2-AE8)))))</f>
        <v>0</v>
      </c>
      <c r="AG8" s="7">
        <v>3.4948000000000001</v>
      </c>
      <c r="AH8" s="21">
        <f>IF(AG8="",0,IF(AG8&gt;$AH$2,0,IF(AG8&gt;=$AJ$2,($AL$2*($AH$2-AG8)))))</f>
        <v>89.136640275758054</v>
      </c>
      <c r="AI8" s="7"/>
      <c r="AJ8" s="21">
        <f>IF(AI8="",0,IF(AI8&gt;$AH$2,0,IF(AI8&gt;=$AJ$2,($AL$2*($AH$2-AI8)))))</f>
        <v>0</v>
      </c>
      <c r="AK8" s="7">
        <v>3.4445999999999999</v>
      </c>
      <c r="AL8" s="21">
        <f>IF(AK8="",0,IF(AK8&gt;$AH$2,0,IF(AK8&gt;=$AJ$2,($AL$2*($AH$2-AK8)))))</f>
        <v>94.544083589163591</v>
      </c>
      <c r="AM8" s="7"/>
      <c r="AN8" s="21">
        <f>IF(AM8="",0,IF(AM8&gt;$AH$2,0,IF(AM8&gt;=$AJ$2,($AL$2*($AH$2-AM8)))))</f>
        <v>0</v>
      </c>
      <c r="AO8" s="7"/>
      <c r="AP8" s="21">
        <f>IF(AO8="",0,IF(AO8&gt;$AH$2,0,IF(AO8&gt;=$AJ$2,($AL$2*($AH$2-AO8)))))</f>
        <v>0</v>
      </c>
      <c r="AQ8" s="7"/>
      <c r="AR8" s="21">
        <f>IF(AQ8="",0,IF(AQ8&gt;$AH$2,0,IF(AQ8&gt;=$AJ$2,($AL$2*($AH$2-AQ8)))))</f>
        <v>0</v>
      </c>
      <c r="AS8" s="7"/>
      <c r="AT8" s="21">
        <f>IF(AS8="",0,IF(AS8&gt;$AH$2,0,IF(AS8&gt;=$AJ$2,($AL$2*($AH$2-AS8)))))</f>
        <v>0</v>
      </c>
      <c r="AU8" s="54">
        <f>LARGE((AH8,AJ8,AL8,AN8,AP8,AR8,AT8),1)+LARGE((AH8,AJ8,AL8,AN8,AP8,AR8,AT8),2)+LARGE((AH8,AJ8,AL8,AN8,AP8,AR8,AT8),3)</f>
        <v>183.68072386492165</v>
      </c>
      <c r="AV8" s="54">
        <f>SUM(AH8,AJ8,AL8,AN8,AP8,AR8,AT8)</f>
        <v>183.68072386492165</v>
      </c>
      <c r="AX8" s="7">
        <f>COUNTA(BE8,BG8,BI8,BK8,BM8,BO8,BQ8)</f>
        <v>1</v>
      </c>
      <c r="AY8" s="7" t="s">
        <v>123</v>
      </c>
      <c r="AZ8" s="7" t="s">
        <v>148</v>
      </c>
      <c r="BA8" s="7" t="s">
        <v>149</v>
      </c>
      <c r="BB8" s="21">
        <f>BS8+BD8</f>
        <v>85.198478598596438</v>
      </c>
      <c r="BC8" s="7"/>
      <c r="BD8" s="21">
        <f>IF(BC8="",0,IF(BC8&gt;$BF$2,0,IF(BC8&gt;=$BH$2,($BJ$2*($BF$2-BC8)))))</f>
        <v>0</v>
      </c>
      <c r="BE8" s="7"/>
      <c r="BF8" s="21">
        <f>IF(BE8="",0,IF(BE8&gt;$BF$2,0,IF(BE8&gt;=$BH$2,($BJ$2*($BF$2-BE8)))))</f>
        <v>0</v>
      </c>
      <c r="BG8" s="7"/>
      <c r="BH8" s="21">
        <f>IF(BG8="",0,IF(BG8&gt;$BF$2,0,IF(BG8&gt;=$BH$2,($BJ$2*($BF$2-BG8)))))</f>
        <v>0</v>
      </c>
      <c r="BI8" s="7">
        <v>3.5893000000000002</v>
      </c>
      <c r="BJ8" s="21">
        <f>IF(BI8="",0,IF(BI8&gt;$BF$2,0,IF(BI8&gt;=$BH$2,($BJ$2*($BF$2-BI8)))))</f>
        <v>85.198478598596438</v>
      </c>
      <c r="BK8" s="7"/>
      <c r="BL8" s="21">
        <f>IF(BK8="",0,IF(BK8&gt;$BF$2,0,IF(BK8&gt;=$BH$2,($BJ$2*($BF$2-BK8)))))</f>
        <v>0</v>
      </c>
      <c r="BM8" s="7"/>
      <c r="BN8" s="21">
        <f>IF(BM8="",0,IF(BM8&gt;$BF$2,0,IF(BM8&gt;=$BH$2,($BJ$2*($BF$2-BM8)))))</f>
        <v>0</v>
      </c>
      <c r="BO8" s="7"/>
      <c r="BP8" s="21">
        <f>IF(BO8="",0,IF(BO8&gt;$BF$2,0,IF(BO8&gt;=$BH$2,($BJ$2*($BF$2-BO8)))))</f>
        <v>0</v>
      </c>
      <c r="BQ8" s="7"/>
      <c r="BR8" s="21">
        <f>IF(BQ8="",0,IF(BQ8&gt;$BF$2,0,IF(BQ8&gt;=$BH$2,($BJ$2*($BF$2-BQ8)))))</f>
        <v>0</v>
      </c>
      <c r="BS8" s="54">
        <f>LARGE((BF8,BH8,BJ8,BL8,BN8,BP8,BR8),1)+LARGE((BF8,BH8,BJ8,BL8,BN8,BP8,BR8),2)+LARGE((BF8,BH8,BJ8,BL8,BN8,BP8,BR8),3)</f>
        <v>85.198478598596438</v>
      </c>
      <c r="BT8" s="54">
        <f>SUM(BF8,BH8,BJ8,BL8,BN8,BP8,BR8)</f>
        <v>85.198478598596438</v>
      </c>
    </row>
    <row r="9" spans="1:72" s="19" customFormat="1" x14ac:dyDescent="0.25">
      <c r="B9" s="7">
        <f>COUNTA(I9,K9,M9,O9,Q9,S9,U9)</f>
        <v>2</v>
      </c>
      <c r="C9" s="55" t="s">
        <v>155</v>
      </c>
      <c r="D9" s="55" t="s">
        <v>156</v>
      </c>
      <c r="E9" s="55" t="s">
        <v>71</v>
      </c>
      <c r="F9" s="54">
        <f>W9+H9</f>
        <v>169.88268066641666</v>
      </c>
      <c r="G9" s="55"/>
      <c r="H9" s="54">
        <f>IF(G9="",0,IF(G9&gt;$J$2,0,IF(G9&gt;=$L$2,($N$2*($J$2-G9)))))</f>
        <v>0</v>
      </c>
      <c r="I9" s="55">
        <v>3.4836</v>
      </c>
      <c r="J9" s="54">
        <f>IF(I9="",0,IF(I9&gt;$J$2,0,IF(I9&gt;=$L$2,($N$2*($J$2-I9)))))</f>
        <v>77.53790110890877</v>
      </c>
      <c r="K9" s="55"/>
      <c r="L9" s="54">
        <f>IF(K9="",0,IF(K9&gt;$J$2,0,IF(K9&gt;=$L$2,($N$2*($J$2-K9)))))</f>
        <v>0</v>
      </c>
      <c r="M9" s="55">
        <v>3.3454000000000002</v>
      </c>
      <c r="N9" s="54">
        <f>IF(M9="",0,IF(M9&gt;$J$2,0,IF(M9&gt;=$L$2,($N$2*($J$2-M9)))))</f>
        <v>92.344779557507877</v>
      </c>
      <c r="O9" s="54"/>
      <c r="P9" s="54">
        <f>IF(O9="",0,IF(O9&gt;$J$2,0,IF(O9&gt;=$L$2,($N$2*($J$2-O9)))))</f>
        <v>0</v>
      </c>
      <c r="Q9" s="55"/>
      <c r="R9" s="54">
        <f>IF(Q9="",0,IF(Q9&gt;$J$2,0,IF(Q9&gt;=$L$2,($N$2*($J$2-Q9)))))</f>
        <v>0</v>
      </c>
      <c r="S9" s="55"/>
      <c r="T9" s="54">
        <f>IF(S9="",0,IF(S9&gt;$J$2,0,IF(S9&gt;=$L$2,($N$2*($J$2-S9)))))</f>
        <v>0</v>
      </c>
      <c r="U9" s="55"/>
      <c r="V9" s="54">
        <f>IF(U9="",0,IF(U9&gt;$J$2,0,IF(U9&gt;=$L$2,($N$2*($J$2-U9)))))</f>
        <v>0</v>
      </c>
      <c r="W9" s="54">
        <f>LARGE((J9,L9,N9,P9,R9,T9,V9),1)+LARGE((J9,L9,N9,P9,R9,T9,V9),2)+LARGE((J9,L9,N9,P9,R9,T9,V9),3)</f>
        <v>169.88268066641666</v>
      </c>
      <c r="X9" s="54">
        <f>SUM(J9,L9,N9,P9,R9,T9,V9)</f>
        <v>169.88268066641666</v>
      </c>
      <c r="Z9" s="7">
        <f>COUNTA(AG9,AI9,AK9,AM9,AO9,AQ9,AS9)</f>
        <v>2</v>
      </c>
      <c r="AA9" s="7" t="s">
        <v>137</v>
      </c>
      <c r="AB9" s="7" t="s">
        <v>163</v>
      </c>
      <c r="AC9" s="7" t="s">
        <v>149</v>
      </c>
      <c r="AD9" s="21">
        <f>AU9+AF9</f>
        <v>114.43959713470144</v>
      </c>
      <c r="AE9" s="7"/>
      <c r="AF9" s="21">
        <f>IF(AE9="",0,IF(AE9&gt;$AH$2,0,IF(AE9&gt;=$AJ$2,($AL$2*($AH$2-AE9)))))</f>
        <v>0</v>
      </c>
      <c r="AG9" s="7">
        <v>4.0157999999999996</v>
      </c>
      <c r="AH9" s="21">
        <f>IF(AG9="",0,IF(AG9&gt;$AH$2,0,IF(AG9&gt;=$AJ$2,($AL$2*($AH$2-AG9)))))</f>
        <v>33.015565250175108</v>
      </c>
      <c r="AI9" s="7">
        <v>3.5663999999999998</v>
      </c>
      <c r="AJ9" s="21">
        <f>IF(AI9="",0,IF(AI9&gt;$AH$2,0,IF(AI9&gt;=$AJ$2,($AL$2*($AH$2-AI9)))))</f>
        <v>81.424031884526343</v>
      </c>
      <c r="AK9" s="7"/>
      <c r="AL9" s="21">
        <f>IF(AK9="",0,IF(AK9&gt;$AH$2,0,IF(AK9&gt;=$AJ$2,($AL$2*($AH$2-AK9)))))</f>
        <v>0</v>
      </c>
      <c r="AM9" s="7"/>
      <c r="AN9" s="21">
        <f>IF(AM9="",0,IF(AM9&gt;$AH$2,0,IF(AM9&gt;=$AJ$2,($AL$2*($AH$2-AM9)))))</f>
        <v>0</v>
      </c>
      <c r="AO9" s="7"/>
      <c r="AP9" s="21">
        <f>IF(AO9="",0,IF(AO9&gt;$AH$2,0,IF(AO9&gt;=$AJ$2,($AL$2*($AH$2-AO9)))))</f>
        <v>0</v>
      </c>
      <c r="AQ9" s="7"/>
      <c r="AR9" s="21">
        <f>IF(AQ9="",0,IF(AQ9&gt;$AH$2,0,IF(AQ9&gt;=$AJ$2,($AL$2*($AH$2-AQ9)))))</f>
        <v>0</v>
      </c>
      <c r="AS9" s="7"/>
      <c r="AT9" s="21">
        <f>IF(AS9="",0,IF(AS9&gt;$AH$2,0,IF(AS9&gt;=$AJ$2,($AL$2*($AH$2-AS9)))))</f>
        <v>0</v>
      </c>
      <c r="AU9" s="54">
        <f>LARGE((AH9,AJ9,AL9,AN9,AP9,AR9,AT9),1)+LARGE((AH9,AJ9,AL9,AN9,AP9,AR9,AT9),2)+LARGE((AH9,AJ9,AL9,AN9,AP9,AR9,AT9),3)</f>
        <v>114.43959713470144</v>
      </c>
      <c r="AV9" s="54">
        <f>SUM(AH9,AJ9,AL9,AN9,AP9,AR9,AT9)</f>
        <v>114.43959713470144</v>
      </c>
      <c r="AX9" s="7">
        <f>COUNTA(BE9,BG9,BI9,BK9,BM9,BO9,BQ9)</f>
        <v>1</v>
      </c>
      <c r="AY9" s="7" t="s">
        <v>218</v>
      </c>
      <c r="AZ9" s="7" t="s">
        <v>220</v>
      </c>
      <c r="BA9" s="7" t="s">
        <v>204</v>
      </c>
      <c r="BB9" s="21">
        <f>BS9+BD9</f>
        <v>39.942143890287646</v>
      </c>
      <c r="BC9" s="7"/>
      <c r="BD9" s="21">
        <f>IF(BC9="",0,IF(BC9&gt;$BF$2,0,IF(BC9&gt;=$BH$2,($BJ$2*($BF$2-BC9)))))</f>
        <v>0</v>
      </c>
      <c r="BE9" s="7"/>
      <c r="BF9" s="21">
        <f>IF(BE9="",0,IF(BE9&gt;$BF$2,0,IF(BE9&gt;=$BH$2,($BJ$2*($BF$2-BE9)))))</f>
        <v>0</v>
      </c>
      <c r="BG9" s="7">
        <v>4.0117000000000003</v>
      </c>
      <c r="BH9" s="21">
        <f>IF(BG9="",0,IF(BG9&gt;$BF$2,0,IF(BG9&gt;=$BH$2,($BJ$2*($BF$2-BG9)))))</f>
        <v>39.942143890287646</v>
      </c>
      <c r="BI9" s="7"/>
      <c r="BJ9" s="21">
        <f>IF(BI9="",0,IF(BI9&gt;$BF$2,0,IF(BI9&gt;=$BH$2,($BJ$2*($BF$2-BI9)))))</f>
        <v>0</v>
      </c>
      <c r="BK9" s="7"/>
      <c r="BL9" s="21">
        <f>IF(BK9="",0,IF(BK9&gt;$BF$2,0,IF(BK9&gt;=$BH$2,($BJ$2*($BF$2-BK9)))))</f>
        <v>0</v>
      </c>
      <c r="BM9" s="7"/>
      <c r="BN9" s="21">
        <f>IF(BM9="",0,IF(BM9&gt;$BF$2,0,IF(BM9&gt;=$BH$2,($BJ$2*($BF$2-BM9)))))</f>
        <v>0</v>
      </c>
      <c r="BO9" s="7"/>
      <c r="BP9" s="21">
        <f>IF(BO9="",0,IF(BO9&gt;$BF$2,0,IF(BO9&gt;=$BH$2,($BJ$2*($BF$2-BO9)))))</f>
        <v>0</v>
      </c>
      <c r="BQ9" s="7"/>
      <c r="BR9" s="21">
        <f>IF(BQ9="",0,IF(BQ9&gt;$BF$2,0,IF(BQ9&gt;=$BH$2,($BJ$2*($BF$2-BQ9)))))</f>
        <v>0</v>
      </c>
      <c r="BS9" s="54">
        <f>LARGE((BF9,BH9,BJ9,BL9,BN9,BP9,BR9),1)+LARGE((BF9,BH9,BJ9,BL9,BN9,BP9,BR9),2)+LARGE((BF9,BH9,BJ9,BL9,BN9,BP9,BR9),3)</f>
        <v>39.942143890287646</v>
      </c>
      <c r="BT9" s="54">
        <f>SUM(BF9,BH9,BJ9,BL9,BN9,BP9,BR9)</f>
        <v>39.942143890287646</v>
      </c>
    </row>
    <row r="10" spans="1:72" s="19" customFormat="1" x14ac:dyDescent="0.25">
      <c r="B10" s="7">
        <f>COUNTA(I10,K10,M10,O10,Q10,S10,U10)</f>
        <v>2</v>
      </c>
      <c r="C10" s="55" t="s">
        <v>153</v>
      </c>
      <c r="D10" s="55" t="s">
        <v>154</v>
      </c>
      <c r="E10" s="55" t="s">
        <v>71</v>
      </c>
      <c r="F10" s="54">
        <f>W10+H10</f>
        <v>160.7435581507473</v>
      </c>
      <c r="G10" s="55"/>
      <c r="H10" s="54">
        <f>IF(G10="",0,IF(G10&gt;$J$2,0,IF(G10&gt;=$L$2,($N$2*($J$2-G10)))))</f>
        <v>0</v>
      </c>
      <c r="I10" s="55">
        <v>3.4659</v>
      </c>
      <c r="J10" s="54">
        <f>IF(I10="",0,IF(I10&gt;$J$2,0,IF(I10&gt;=$L$2,($N$2*($J$2-I10)))))</f>
        <v>79.434295816146133</v>
      </c>
      <c r="K10" s="55"/>
      <c r="L10" s="54">
        <f>IF(K10="",0,IF(K10&gt;$J$2,0,IF(K10&gt;=$L$2,($N$2*($J$2-K10)))))</f>
        <v>0</v>
      </c>
      <c r="M10" s="55">
        <v>3.4483999999999999</v>
      </c>
      <c r="N10" s="54">
        <f>IF(M10="",0,IF(M10&gt;$J$2,0,IF(M10&gt;=$L$2,($N$2*($J$2-M10)))))</f>
        <v>81.309262334601172</v>
      </c>
      <c r="O10" s="55"/>
      <c r="P10" s="54">
        <f>IF(O10="",0,IF(O10&gt;$J$2,0,IF(O10&gt;=$L$2,($N$2*($J$2-O10)))))</f>
        <v>0</v>
      </c>
      <c r="Q10" s="55"/>
      <c r="R10" s="54">
        <f>IF(Q10="",0,IF(Q10&gt;$J$2,0,IF(Q10&gt;=$L$2,($N$2*($J$2-Q10)))))</f>
        <v>0</v>
      </c>
      <c r="S10" s="55"/>
      <c r="T10" s="54">
        <f>IF(S10="",0,IF(S10&gt;$J$2,0,IF(S10&gt;=$L$2,($N$2*($J$2-S10)))))</f>
        <v>0</v>
      </c>
      <c r="U10" s="55"/>
      <c r="V10" s="54">
        <f>IF(U10="",0,IF(U10&gt;$J$2,0,IF(U10&gt;=$L$2,($N$2*($J$2-U10)))))</f>
        <v>0</v>
      </c>
      <c r="W10" s="54">
        <f>LARGE((J10,L10,N10,P10,R10,T10,V10),1)+LARGE((J10,L10,N10,P10,R10,T10,V10),2)+LARGE((J10,L10,N10,P10,R10,T10,V10),3)</f>
        <v>160.7435581507473</v>
      </c>
      <c r="X10" s="54">
        <f>SUM(J10,L10,N10,P10,R10,T10,V10)</f>
        <v>160.7435581507473</v>
      </c>
      <c r="Z10" s="109">
        <f>COUNTA(AG10,AI10,AK10,AM10,AO10,AQ10,AS10)</f>
        <v>3</v>
      </c>
      <c r="AA10" s="7" t="s">
        <v>166</v>
      </c>
      <c r="AB10" s="7" t="s">
        <v>167</v>
      </c>
      <c r="AC10" s="7" t="s">
        <v>68</v>
      </c>
      <c r="AD10" s="21">
        <f>AU10+AF10</f>
        <v>89.147412075187177</v>
      </c>
      <c r="AE10" s="7"/>
      <c r="AF10" s="21">
        <f>IF(AE10="",0,IF(AE10&gt;$AH$2,0,IF(AE10&gt;=$AJ$2,($AL$2*($AH$2-AE10)))))</f>
        <v>0</v>
      </c>
      <c r="AG10" s="7">
        <v>4.0880999999999998</v>
      </c>
      <c r="AH10" s="21">
        <f>IF(AG10="",0,IF(AG10&gt;$AH$2,0,IF(AG10&gt;=$AJ$2,($AL$2*($AH$2-AG10)))))</f>
        <v>25.227554262939663</v>
      </c>
      <c r="AI10" s="7">
        <v>4.0467000000000004</v>
      </c>
      <c r="AJ10" s="21">
        <f>IF(AI10="",0,IF(AI10&gt;$AH$2,0,IF(AI10&gt;=$AJ$2,($AL$2*($AH$2-AI10)))))</f>
        <v>29.687079226584778</v>
      </c>
      <c r="AK10" s="7">
        <v>4.0045000000000002</v>
      </c>
      <c r="AL10" s="21">
        <f>IF(AK10="",0,IF(AK10&gt;$AH$2,0,IF(AK10&gt;=$AJ$2,($AL$2*($AH$2-AK10)))))</f>
        <v>34.232778585662736</v>
      </c>
      <c r="AM10" s="7"/>
      <c r="AN10" s="21">
        <f>IF(AM10="",0,IF(AM10&gt;$AH$2,0,IF(AM10&gt;=$AJ$2,($AL$2*($AH$2-AM10)))))</f>
        <v>0</v>
      </c>
      <c r="AO10" s="7"/>
      <c r="AP10" s="21">
        <f>IF(AO10="",0,IF(AO10&gt;$AH$2,0,IF(AO10&gt;=$AJ$2,($AL$2*($AH$2-AO10)))))</f>
        <v>0</v>
      </c>
      <c r="AQ10" s="7"/>
      <c r="AR10" s="21">
        <f>IF(AQ10="",0,IF(AQ10&gt;$AH$2,0,IF(AQ10&gt;=$AJ$2,($AL$2*($AH$2-AQ10)))))</f>
        <v>0</v>
      </c>
      <c r="AS10" s="7"/>
      <c r="AT10" s="21">
        <f>IF(AS10="",0,IF(AS10&gt;$AH$2,0,IF(AS10&gt;=$AJ$2,($AL$2*($AH$2-AS10)))))</f>
        <v>0</v>
      </c>
      <c r="AU10" s="54">
        <f>LARGE((AH10,AJ10,AL10,AN10,AP10,AR10,AT10),1)+LARGE((AH10,AJ10,AL10,AN10,AP10,AR10,AT10),2)+LARGE((AH10,AJ10,AL10,AN10,AP10,AR10,AT10),3)</f>
        <v>89.147412075187177</v>
      </c>
      <c r="AV10" s="54">
        <f>SUM(AH10,AJ10,AL10,AN10,AP10,AR10,AT10)</f>
        <v>89.147412075187177</v>
      </c>
      <c r="AX10" s="7">
        <f>COUNTA(BE10,BG10,BI10,BK10,BM10,BO10,BQ10)</f>
        <v>1</v>
      </c>
      <c r="AY10" s="7" t="s">
        <v>221</v>
      </c>
      <c r="AZ10" s="7" t="s">
        <v>152</v>
      </c>
      <c r="BA10" s="7" t="s">
        <v>204</v>
      </c>
      <c r="BB10" s="21">
        <f>BS10+BD10</f>
        <v>38.195746504526753</v>
      </c>
      <c r="BC10" s="7"/>
      <c r="BD10" s="21">
        <f>IF(BC10="",0,IF(BC10&gt;$BF$2,0,IF(BC10&gt;=$BH$2,($BJ$2*($BF$2-BC10)))))</f>
        <v>0</v>
      </c>
      <c r="BE10" s="7"/>
      <c r="BF10" s="21">
        <f>IF(BE10="",0,IF(BE10&gt;$BF$2,0,IF(BE10&gt;=$BH$2,($BJ$2*($BF$2-BE10)))))</f>
        <v>0</v>
      </c>
      <c r="BG10" s="7">
        <v>4.0279999999999996</v>
      </c>
      <c r="BH10" s="21">
        <f>IF(BG10="",0,IF(BG10&gt;$BF$2,0,IF(BG10&gt;=$BH$2,($BJ$2*($BF$2-BG10)))))</f>
        <v>38.195746504526753</v>
      </c>
      <c r="BI10" s="7"/>
      <c r="BJ10" s="21">
        <f>IF(BI10="",0,IF(BI10&gt;$BF$2,0,IF(BI10&gt;=$BH$2,($BJ$2*($BF$2-BI10)))))</f>
        <v>0</v>
      </c>
      <c r="BK10" s="7"/>
      <c r="BL10" s="21">
        <f>IF(BK10="",0,IF(BK10&gt;$BF$2,0,IF(BK10&gt;=$BH$2,($BJ$2*($BF$2-BK10)))))</f>
        <v>0</v>
      </c>
      <c r="BM10" s="7"/>
      <c r="BN10" s="21">
        <f>IF(BM10="",0,IF(BM10&gt;$BF$2,0,IF(BM10&gt;=$BH$2,($BJ$2*($BF$2-BM10)))))</f>
        <v>0</v>
      </c>
      <c r="BO10" s="7"/>
      <c r="BP10" s="21">
        <f>IF(BO10="",0,IF(BO10&gt;$BF$2,0,IF(BO10&gt;=$BH$2,($BJ$2*($BF$2-BO10)))))</f>
        <v>0</v>
      </c>
      <c r="BQ10" s="7"/>
      <c r="BR10" s="21">
        <f>IF(BQ10="",0,IF(BQ10&gt;$BF$2,0,IF(BQ10&gt;=$BH$2,($BJ$2*($BF$2-BQ10)))))</f>
        <v>0</v>
      </c>
      <c r="BS10" s="54">
        <f>LARGE((BF10,BH10,BJ10,BL10,BN10,BP10,BR10),1)+LARGE((BF10,BH10,BJ10,BL10,BN10,BP10,BR10),2)+LARGE((BF10,BH10,BJ10,BL10,BN10,BP10,BR10),3)</f>
        <v>38.195746504526753</v>
      </c>
      <c r="BT10" s="54">
        <f>SUM(BF10,BH10,BJ10,BL10,BN10,BP10,BR10)</f>
        <v>38.195746504526753</v>
      </c>
    </row>
    <row r="11" spans="1:72" s="19" customFormat="1" x14ac:dyDescent="0.25">
      <c r="B11" s="7">
        <f>COUNTA(I11,K11,M11,O11,Q11,S11,U11)</f>
        <v>2</v>
      </c>
      <c r="C11" s="7" t="s">
        <v>153</v>
      </c>
      <c r="D11" s="7" t="s">
        <v>158</v>
      </c>
      <c r="E11" s="7" t="s">
        <v>71</v>
      </c>
      <c r="F11" s="54">
        <f>W11+H11</f>
        <v>91.605507044517012</v>
      </c>
      <c r="G11" s="7"/>
      <c r="H11" s="54">
        <f>IF(G11="",0,IF(G11&gt;$J$2,0,IF(G11&gt;=$L$2,($N$2*($J$2-G11)))))</f>
        <v>0</v>
      </c>
      <c r="I11" s="7">
        <v>4.0204000000000004</v>
      </c>
      <c r="J11" s="54">
        <f>IF(I11="",0,IF(I11&gt;$J$2,0,IF(I11&gt;=$L$2,($N$2*($J$2-I11)))))</f>
        <v>20.024642417099653</v>
      </c>
      <c r="K11" s="7"/>
      <c r="L11" s="54">
        <f>IF(K11="",0,IF(K11&gt;$J$2,0,IF(K11&gt;=$L$2,($N$2*($J$2-K11)))))</f>
        <v>0</v>
      </c>
      <c r="M11" s="7">
        <v>3.5392000000000001</v>
      </c>
      <c r="N11" s="54">
        <f>IF(M11="",0,IF(M11&gt;$J$2,0,IF(M11&gt;=$L$2,($N$2*($J$2-M11)))))</f>
        <v>71.580864627417355</v>
      </c>
      <c r="O11" s="7"/>
      <c r="P11" s="54">
        <f>IF(O11="",0,IF(O11&gt;$J$2,0,IF(O11&gt;=$L$2,($N$2*($J$2-O11)))))</f>
        <v>0</v>
      </c>
      <c r="Q11" s="7"/>
      <c r="R11" s="54">
        <f>IF(Q11="",0,IF(Q11&gt;$J$2,0,IF(Q11&gt;=$L$2,($N$2*($J$2-Q11)))))</f>
        <v>0</v>
      </c>
      <c r="S11" s="7"/>
      <c r="T11" s="54">
        <f>IF(S11="",0,IF(S11&gt;$J$2,0,IF(S11&gt;=$L$2,($N$2*($J$2-S11)))))</f>
        <v>0</v>
      </c>
      <c r="U11" s="7"/>
      <c r="V11" s="54">
        <f>IF(U11="",0,IF(U11&gt;$J$2,0,IF(U11&gt;=$L$2,($N$2*($J$2-U11)))))</f>
        <v>0</v>
      </c>
      <c r="W11" s="54">
        <f>LARGE((J11,L11,N11,P11,R11,T11,V11),1)+LARGE((J11,L11,N11,P11,R11,T11,V11),2)+LARGE((J11,L11,N11,P11,R11,T11,V11),3)</f>
        <v>91.605507044517012</v>
      </c>
      <c r="X11" s="54">
        <f>SUM(J11,L11,N11,P11,R11,T11,V11)</f>
        <v>91.605507044517012</v>
      </c>
      <c r="Z11" s="7">
        <f>COUNTA(AG11,AI11,AK11,AM11,AO11,AQ11,AS11)</f>
        <v>1</v>
      </c>
      <c r="AA11" s="7" t="s">
        <v>164</v>
      </c>
      <c r="AB11" s="7" t="s">
        <v>165</v>
      </c>
      <c r="AC11" s="7" t="s">
        <v>71</v>
      </c>
      <c r="AD11" s="21">
        <f>AU11+AF11</f>
        <v>30.311843593472339</v>
      </c>
      <c r="AE11" s="7"/>
      <c r="AF11" s="21">
        <f>IF(AE11="",0,IF(AE11&gt;$AH$2,0,IF(AE11&gt;=$AJ$2,($AL$2*($AH$2-AE11)))))</f>
        <v>0</v>
      </c>
      <c r="AG11" s="7">
        <v>4.0408999999999997</v>
      </c>
      <c r="AH11" s="21">
        <f>IF(AG11="",0,IF(AG11&gt;$AH$2,0,IF(AG11&gt;=$AJ$2,($AL$2*($AH$2-AG11)))))</f>
        <v>30.311843593472339</v>
      </c>
      <c r="AI11" s="7"/>
      <c r="AJ11" s="21">
        <f>IF(AI11="",0,IF(AI11&gt;$AH$2,0,IF(AI11&gt;=$AJ$2,($AL$2*($AH$2-AI11)))))</f>
        <v>0</v>
      </c>
      <c r="AK11" s="7"/>
      <c r="AL11" s="21">
        <f>IF(AK11="",0,IF(AK11&gt;$AH$2,0,IF(AK11&gt;=$AJ$2,($AL$2*($AH$2-AK11)))))</f>
        <v>0</v>
      </c>
      <c r="AM11" s="7"/>
      <c r="AN11" s="21">
        <f>IF(AM11="",0,IF(AM11&gt;$AH$2,0,IF(AM11&gt;=$AJ$2,($AL$2*($AH$2-AM11)))))</f>
        <v>0</v>
      </c>
      <c r="AO11" s="7"/>
      <c r="AP11" s="21">
        <f>IF(AO11="",0,IF(AO11&gt;$AH$2,0,IF(AO11&gt;=$AJ$2,($AL$2*($AH$2-AO11)))))</f>
        <v>0</v>
      </c>
      <c r="AQ11" s="7"/>
      <c r="AR11" s="21">
        <f>IF(AQ11="",0,IF(AQ11&gt;$AH$2,0,IF(AQ11&gt;=$AJ$2,($AL$2*($AH$2-AQ11)))))</f>
        <v>0</v>
      </c>
      <c r="AS11" s="7"/>
      <c r="AT11" s="21">
        <f>IF(AS11="",0,IF(AS11&gt;$AH$2,0,IF(AS11&gt;=$AJ$2,($AL$2*($AH$2-AS11)))))</f>
        <v>0</v>
      </c>
      <c r="AU11" s="54">
        <f>LARGE((AH11,AJ11,AL11,AN11,AP11,AR11,AT11),1)+LARGE((AH11,AJ11,AL11,AN11,AP11,AR11,AT11),2)+LARGE((AH11,AJ11,AL11,AN11,AP11,AR11,AT11),3)</f>
        <v>30.311843593472339</v>
      </c>
      <c r="AV11" s="54">
        <f>SUM(AH11,AJ11,AL11,AN11,AP11,AR11,AT11)</f>
        <v>30.311843593472339</v>
      </c>
      <c r="AX11" s="7">
        <f>COUNTA(BE11,BG11,BI11,BK11,BM11,BO11,BQ11)</f>
        <v>0</v>
      </c>
      <c r="AY11" s="7"/>
      <c r="AZ11" s="7"/>
      <c r="BA11" s="7"/>
      <c r="BB11" s="21">
        <f>BS11+BD11</f>
        <v>0</v>
      </c>
      <c r="BC11" s="7"/>
      <c r="BD11" s="21">
        <f>IF(BC11="",0,IF(BC11&gt;$BF$2,0,IF(BC11&gt;=$BH$2,($BJ$2*($BF$2-BC11)))))</f>
        <v>0</v>
      </c>
      <c r="BE11" s="7"/>
      <c r="BF11" s="21">
        <f>IF(BE11="",0,IF(BE11&gt;$BF$2,0,IF(BE11&gt;=$BH$2,($BJ$2*($BF$2-BE11)))))</f>
        <v>0</v>
      </c>
      <c r="BG11" s="7"/>
      <c r="BH11" s="21">
        <f>IF(BG11="",0,IF(BG11&gt;$BF$2,0,IF(BG11&gt;=$BH$2,($BJ$2*($BF$2-BG11)))))</f>
        <v>0</v>
      </c>
      <c r="BI11" s="7"/>
      <c r="BJ11" s="21">
        <f>IF(BI11="",0,IF(BI11&gt;$BF$2,0,IF(BI11&gt;=$BH$2,($BJ$2*($BF$2-BI11)))))</f>
        <v>0</v>
      </c>
      <c r="BK11" s="7"/>
      <c r="BL11" s="21">
        <f>IF(BK11="",0,IF(BK11&gt;$BF$2,0,IF(BK11&gt;=$BH$2,($BJ$2*($BF$2-BK11)))))</f>
        <v>0</v>
      </c>
      <c r="BM11" s="7"/>
      <c r="BN11" s="21">
        <f>IF(BM11="",0,IF(BM11&gt;$BF$2,0,IF(BM11&gt;=$BH$2,($BJ$2*($BF$2-BM11)))))</f>
        <v>0</v>
      </c>
      <c r="BO11" s="7"/>
      <c r="BP11" s="21">
        <f>IF(BO11="",0,IF(BO11&gt;$BF$2,0,IF(BO11&gt;=$BH$2,($BJ$2*($BF$2-BO11)))))</f>
        <v>0</v>
      </c>
      <c r="BQ11" s="7"/>
      <c r="BR11" s="21">
        <f>IF(BQ11="",0,IF(BQ11&gt;$BF$2,0,IF(BQ11&gt;=$BH$2,($BJ$2*($BF$2-BQ11)))))</f>
        <v>0</v>
      </c>
      <c r="BS11" s="54">
        <f>LARGE((BF11,BH11,BJ11,BL11,BN11,BP11,BR11),1)+LARGE((BF11,BH11,BJ11,BL11,BN11,BP11,BR11),2)+LARGE((BF11,BH11,BJ11,BL11,BN11,BP11,BR11),3)</f>
        <v>0</v>
      </c>
      <c r="BT11" s="54">
        <f>SUM(BF11,BH11,BJ11,BL11,BN11,BP11,BR11)</f>
        <v>0</v>
      </c>
    </row>
    <row r="12" spans="1:72" s="19" customFormat="1" x14ac:dyDescent="0.25">
      <c r="B12" s="7">
        <f>COUNTA(I12,K12,M12,O12,Q12,S12,U12)</f>
        <v>1</v>
      </c>
      <c r="C12" s="55" t="s">
        <v>129</v>
      </c>
      <c r="D12" s="55" t="s">
        <v>157</v>
      </c>
      <c r="E12" s="55" t="s">
        <v>149</v>
      </c>
      <c r="F12" s="54">
        <f>W12+H12</f>
        <v>76.155782932447607</v>
      </c>
      <c r="G12" s="55"/>
      <c r="H12" s="54">
        <f>IF(G12="",0,IF(G12&gt;$J$2,0,IF(G12&gt;=$L$2,($N$2*($J$2-G12)))))</f>
        <v>0</v>
      </c>
      <c r="I12" s="55">
        <v>3.4965000000000002</v>
      </c>
      <c r="J12" s="54">
        <f>IF(I12="",0,IF(I12&gt;$J$2,0,IF(I12&gt;=$L$2,($N$2*($J$2-I12)))))</f>
        <v>76.155782932447607</v>
      </c>
      <c r="K12" s="55"/>
      <c r="L12" s="54">
        <f>IF(K12="",0,IF(K12&gt;$J$2,0,IF(K12&gt;=$L$2,($N$2*($J$2-K12)))))</f>
        <v>0</v>
      </c>
      <c r="M12" s="55"/>
      <c r="N12" s="54">
        <f>IF(M12="",0,IF(M12&gt;$J$2,0,IF(M12&gt;=$L$2,($N$2*($J$2-M12)))))</f>
        <v>0</v>
      </c>
      <c r="O12" s="55"/>
      <c r="P12" s="54">
        <f>IF(O12="",0,IF(O12&gt;$J$2,0,IF(O12&gt;=$L$2,($N$2*($J$2-O12)))))</f>
        <v>0</v>
      </c>
      <c r="Q12" s="55"/>
      <c r="R12" s="54">
        <f>IF(Q12="",0,IF(Q12&gt;$J$2,0,IF(Q12&gt;=$L$2,($N$2*($J$2-Q12)))))</f>
        <v>0</v>
      </c>
      <c r="S12" s="55"/>
      <c r="T12" s="54">
        <f>IF(S12="",0,IF(S12&gt;$J$2,0,IF(S12&gt;=$L$2,($N$2*($J$2-S12)))))</f>
        <v>0</v>
      </c>
      <c r="U12" s="55"/>
      <c r="V12" s="54">
        <f>IF(U12="",0,IF(U12&gt;$J$2,0,IF(U12&gt;=$L$2,($N$2*($J$2-U12)))))</f>
        <v>0</v>
      </c>
      <c r="W12" s="54">
        <f>LARGE((J12,L12,N12,P12,R12,T12,V12),1)+LARGE((J12,L12,N12,P12,R12,T12,V12),2)+LARGE((J12,L12,N12,P12,R12,T12,V12),3)</f>
        <v>76.155782932447607</v>
      </c>
      <c r="X12" s="54">
        <f>SUM(J12,L12,N12,P12,R12,T12,V12)</f>
        <v>76.155782932447607</v>
      </c>
      <c r="Z12" s="7">
        <f>COUNTA(AG12,AI12,AK12,AM12,AO12,AQ12,AS12)</f>
        <v>0</v>
      </c>
      <c r="AA12" s="7"/>
      <c r="AB12" s="7"/>
      <c r="AC12" s="7"/>
      <c r="AD12" s="21">
        <v>4.3398000000000003</v>
      </c>
      <c r="AE12" s="7"/>
      <c r="AF12" s="21">
        <f>IF(AE12="",0,IF(AE12&gt;$AH$2,0,IF(AE12&gt;=$AJ$2,($AL$2*($AH$2-AE12)))))</f>
        <v>0</v>
      </c>
      <c r="AG12" s="7"/>
      <c r="AH12" s="21">
        <f>IF(AG12="",0,IF(AG12&gt;$AH$2,0,IF(AG12&gt;=$AJ$2,($AL$2*($AH$2-AG12)))))</f>
        <v>0</v>
      </c>
      <c r="AI12" s="7"/>
      <c r="AJ12" s="21">
        <f>IF(AI12="",0,IF(AI12&gt;$AH$2,0,IF(AI12&gt;=$AJ$2,($AL$2*($AH$2-AI12)))))</f>
        <v>0</v>
      </c>
      <c r="AK12" s="7"/>
      <c r="AL12" s="21">
        <f>IF(AK12="",0,IF(AK12&gt;$AH$2,0,IF(AK12&gt;=$AJ$2,($AL$2*($AH$2-AK12)))))</f>
        <v>0</v>
      </c>
      <c r="AM12" s="7"/>
      <c r="AN12" s="21">
        <f>IF(AM12="",0,IF(AM12&gt;$AH$2,0,IF(AM12&gt;=$AJ$2,($AL$2*($AH$2-AM12)))))</f>
        <v>0</v>
      </c>
      <c r="AO12" s="7"/>
      <c r="AP12" s="21">
        <f>IF(AO12="",0,IF(AO12&gt;$AH$2,0,IF(AO12&gt;=$AJ$2,($AL$2*($AH$2-AO12)))))</f>
        <v>0</v>
      </c>
      <c r="AQ12" s="7"/>
      <c r="AR12" s="21">
        <f>IF(AQ12="",0,IF(AQ12&gt;$AH$2,0,IF(AQ12&gt;=$AJ$2,($AL$2*($AH$2-AQ12)))))</f>
        <v>0</v>
      </c>
      <c r="AS12" s="7"/>
      <c r="AT12" s="21">
        <f>IF(AS12="",0,IF(AS12&gt;$AH$2,0,IF(AS12&gt;=$AJ$2,($AL$2*($AH$2-AS12)))))</f>
        <v>0</v>
      </c>
      <c r="AU12" s="54">
        <f>LARGE((AH12,AJ12,AL12,AN12,AP12,AR12,AT12),1)+LARGE((AH12,AJ12,AL12,AN12,AP12,AR12,AT12),2)+LARGE((AH12,AJ12,AL12,AN12,AP12,AR12,AT12),3)</f>
        <v>0</v>
      </c>
      <c r="AV12" s="54">
        <f>SUM(AH12,AJ12,AL12,AN12,AP12,AR12,AT12)</f>
        <v>0</v>
      </c>
      <c r="AX12" s="7">
        <f>COUNTA(BE12,BG12,BI12,BK12,BM12,BO12,BQ12)</f>
        <v>0</v>
      </c>
      <c r="AY12" s="7"/>
      <c r="AZ12" s="7"/>
      <c r="BA12" s="7"/>
      <c r="BB12" s="21">
        <f>BS12+BD12</f>
        <v>0</v>
      </c>
      <c r="BC12" s="7"/>
      <c r="BD12" s="21">
        <f>IF(BC12="",0,IF(BC12&gt;$BF$2,0,IF(BC12&gt;=$BH$2,($BJ$2*($BF$2-BC12)))))</f>
        <v>0</v>
      </c>
      <c r="BE12" s="7"/>
      <c r="BF12" s="21">
        <f>IF(BE12="",0,IF(BE12&gt;$BF$2,0,IF(BE12&gt;=$BH$2,($BJ$2*($BF$2-BE12)))))</f>
        <v>0</v>
      </c>
      <c r="BG12" s="7"/>
      <c r="BH12" s="21">
        <f>IF(BG12="",0,IF(BG12&gt;$BF$2,0,IF(BG12&gt;=$BH$2,($BJ$2*($BF$2-BG12)))))</f>
        <v>0</v>
      </c>
      <c r="BI12" s="7"/>
      <c r="BJ12" s="21">
        <f>IF(BI12="",0,IF(BI12&gt;$BF$2,0,IF(BI12&gt;=$BH$2,($BJ$2*($BF$2-BI12)))))</f>
        <v>0</v>
      </c>
      <c r="BK12" s="7"/>
      <c r="BL12" s="21">
        <f>IF(BK12="",0,IF(BK12&gt;$BF$2,0,IF(BK12&gt;=$BH$2,($BJ$2*($BF$2-BK12)))))</f>
        <v>0</v>
      </c>
      <c r="BM12" s="7"/>
      <c r="BN12" s="21">
        <f>IF(BM12="",0,IF(BM12&gt;$BF$2,0,IF(BM12&gt;=$BH$2,($BJ$2*($BF$2-BM12)))))</f>
        <v>0</v>
      </c>
      <c r="BO12" s="7"/>
      <c r="BP12" s="21">
        <f>IF(BO12="",0,IF(BO12&gt;$BF$2,0,IF(BO12&gt;=$BH$2,($BJ$2*($BF$2-BO12)))))</f>
        <v>0</v>
      </c>
      <c r="BQ12" s="7"/>
      <c r="BR12" s="21">
        <f>IF(BQ12="",0,IF(BQ12&gt;$BF$2,0,IF(BQ12&gt;=$BH$2,($BJ$2*($BF$2-BQ12)))))</f>
        <v>0</v>
      </c>
      <c r="BS12" s="54">
        <f>LARGE((BF12,BH12,BJ12,BL12,BN12,BP12,BR12),1)+LARGE((BF12,BH12,BJ12,BL12,BN12,BP12,BR12),2)+LARGE((BF12,BH12,BJ12,BL12,BN12,BP12,BR12),3)</f>
        <v>0</v>
      </c>
      <c r="BT12" s="54">
        <f>SUM(BF12,BH12,BJ12,BL12,BN12,BP12,BR12)</f>
        <v>0</v>
      </c>
    </row>
    <row r="13" spans="1:72" s="19" customFormat="1" x14ac:dyDescent="0.25">
      <c r="B13" s="7">
        <f>COUNTA(I13,K13,M13,O13,Q13,S13,U13)</f>
        <v>2</v>
      </c>
      <c r="C13" s="7" t="s">
        <v>169</v>
      </c>
      <c r="D13" s="7" t="s">
        <v>159</v>
      </c>
      <c r="E13" s="7" t="s">
        <v>71</v>
      </c>
      <c r="F13" s="54">
        <f>W13+H13</f>
        <v>35.581507473080791</v>
      </c>
      <c r="G13" s="7"/>
      <c r="H13" s="54">
        <f>IF(G13="",0,IF(G13&gt;$J$2,0,IF(G13&gt;=$L$2,($N$2*($J$2-G13)))))</f>
        <v>0</v>
      </c>
      <c r="I13" s="7">
        <v>4.0731000000000002</v>
      </c>
      <c r="J13" s="54">
        <f>IF(I13="",0,IF(I13&gt;$J$2,0,IF(I13&gt;=$L$2,($N$2*($J$2-I13)))))</f>
        <v>14.378314672952254</v>
      </c>
      <c r="K13" s="7"/>
      <c r="L13" s="54">
        <f>IF(K13="",0,IF(K13&gt;$J$2,0,IF(K13&gt;=$L$2,($N$2*($J$2-K13)))))</f>
        <v>0</v>
      </c>
      <c r="M13" s="7">
        <v>4.0094000000000003</v>
      </c>
      <c r="N13" s="54">
        <f>IF(M13="",0,IF(M13&gt;$J$2,0,IF(M13&gt;=$L$2,($N$2*($J$2-M13)))))</f>
        <v>21.203192800128541</v>
      </c>
      <c r="O13" s="7"/>
      <c r="P13" s="54">
        <f>IF(O13="",0,IF(O13&gt;$J$2,0,IF(O13&gt;=$L$2,($N$2*($J$2-O13)))))</f>
        <v>0</v>
      </c>
      <c r="Q13" s="7"/>
      <c r="R13" s="54">
        <f>IF(Q13="",0,IF(Q13&gt;$J$2,0,IF(Q13&gt;=$L$2,($N$2*($J$2-Q13)))))</f>
        <v>0</v>
      </c>
      <c r="S13" s="7"/>
      <c r="T13" s="54">
        <f>IF(S13="",0,IF(S13&gt;$J$2,0,IF(S13&gt;=$L$2,($N$2*($J$2-S13)))))</f>
        <v>0</v>
      </c>
      <c r="U13" s="7"/>
      <c r="V13" s="54">
        <f>IF(U13="",0,IF(U13&gt;$J$2,0,IF(U13&gt;=$L$2,($N$2*($J$2-U13)))))</f>
        <v>0</v>
      </c>
      <c r="W13" s="54">
        <f>LARGE((J13,L13,N13,P13,R13,T13,V13),1)+LARGE((J13,L13,N13,P13,R13,T13,V13),2)+LARGE((J13,L13,N13,P13,R13,T13,V13),3)</f>
        <v>35.581507473080791</v>
      </c>
      <c r="X13" s="54">
        <f>SUM(J13,L13,N13,P13,R13,T13,V13)</f>
        <v>35.581507473080791</v>
      </c>
      <c r="Z13" s="7">
        <f>COUNTA(AG13,AI13,AK13,AM13,AO13,AQ13,AS13)</f>
        <v>0</v>
      </c>
      <c r="AA13" s="48"/>
      <c r="AB13" s="48"/>
      <c r="AC13" s="48"/>
      <c r="AD13" s="21">
        <f>AU13+AF13</f>
        <v>0</v>
      </c>
      <c r="AE13" s="7"/>
      <c r="AF13" s="21">
        <f>IF(AE13="",0,IF(AE13&gt;$AH$2,0,IF(AE13&gt;=$AJ$2,($AL$2*($AH$2-AE13)))))</f>
        <v>0</v>
      </c>
      <c r="AG13" s="7"/>
      <c r="AH13" s="21">
        <f>IF(AG13="",0,IF(AG13&gt;$AH$2,0,IF(AG13&gt;=$AJ$2,($AL$2*($AH$2-AG13)))))</f>
        <v>0</v>
      </c>
      <c r="AI13" s="7"/>
      <c r="AJ13" s="21">
        <f>IF(AI13="",0,IF(AI13&gt;$AH$2,0,IF(AI13&gt;=$AJ$2,($AL$2*($AH$2-AI13)))))</f>
        <v>0</v>
      </c>
      <c r="AK13" s="7"/>
      <c r="AL13" s="21">
        <f>IF(AK13="",0,IF(AK13&gt;$AH$2,0,IF(AK13&gt;=$AJ$2,($AL$2*($AH$2-AK13)))))</f>
        <v>0</v>
      </c>
      <c r="AM13" s="7"/>
      <c r="AN13" s="21">
        <f>IF(AM13="",0,IF(AM13&gt;$AH$2,0,IF(AM13&gt;=$AJ$2,($AL$2*($AH$2-AM13)))))</f>
        <v>0</v>
      </c>
      <c r="AO13" s="7"/>
      <c r="AP13" s="21">
        <f>IF(AO13="",0,IF(AO13&gt;$AH$2,0,IF(AO13&gt;=$AJ$2,($AL$2*($AH$2-AO13)))))</f>
        <v>0</v>
      </c>
      <c r="AQ13" s="7"/>
      <c r="AR13" s="21">
        <f>IF(AQ13="",0,IF(AQ13&gt;$AH$2,0,IF(AQ13&gt;=$AJ$2,($AL$2*($AH$2-AQ13)))))</f>
        <v>0</v>
      </c>
      <c r="AS13" s="48"/>
      <c r="AT13" s="21">
        <f>IF(AS13="",0,IF(AS13&gt;$AH$2,0,IF(AS13&gt;=$AJ$2,($AL$2*($AH$2-AS13)))))</f>
        <v>0</v>
      </c>
      <c r="AU13" s="54">
        <f>LARGE((AH13,AJ13,AL13,AN13,AP13,AR13,AT13),1)+LARGE((AH13,AJ13,AL13,AN13,AP13,AR13,AT13),2)+LARGE((AH13,AJ13,AL13,AN13,AP13,AR13,AT13),3)</f>
        <v>0</v>
      </c>
      <c r="AV13" s="54">
        <f>SUM(AH13,AJ13,AL13,AN13,AP13,AR13,AT13)</f>
        <v>0</v>
      </c>
      <c r="AX13" s="7">
        <f>COUNTA(BE13,BG13,BI13,BK13,BM13,BO13,BQ13)</f>
        <v>0</v>
      </c>
      <c r="AY13" s="7"/>
      <c r="AZ13" s="7"/>
      <c r="BA13" s="7"/>
      <c r="BB13" s="21">
        <f>BS13+BD13</f>
        <v>0</v>
      </c>
      <c r="BC13" s="7"/>
      <c r="BD13" s="21">
        <f>IF(BC13="",0,IF(BC13&gt;$BF$2,0,IF(BC13&gt;=$BH$2,($BJ$2*($BF$2-BC13)))))</f>
        <v>0</v>
      </c>
      <c r="BE13" s="7"/>
      <c r="BF13" s="21">
        <f>IF(BE13="",0,IF(BE13&gt;$BF$2,0,IF(BE13&gt;=$BH$2,($BJ$2*($BF$2-BE13)))))</f>
        <v>0</v>
      </c>
      <c r="BG13" s="7"/>
      <c r="BH13" s="21">
        <f>IF(BG13="",0,IF(BG13&gt;$BF$2,0,IF(BG13&gt;=$BH$2,($BJ$2*($BF$2-BG13)))))</f>
        <v>0</v>
      </c>
      <c r="BI13" s="7"/>
      <c r="BJ13" s="21">
        <f>IF(BI13="",0,IF(BI13&gt;$BF$2,0,IF(BI13&gt;=$BH$2,($BJ$2*($BF$2-BI13)))))</f>
        <v>0</v>
      </c>
      <c r="BK13" s="7"/>
      <c r="BL13" s="21">
        <f>IF(BK13="",0,IF(BK13&gt;$BF$2,0,IF(BK13&gt;=$BH$2,($BJ$2*($BF$2-BK13)))))</f>
        <v>0</v>
      </c>
      <c r="BM13" s="7"/>
      <c r="BN13" s="21">
        <f>IF(BM13="",0,IF(BM13&gt;$BF$2,0,IF(BM13&gt;=$BH$2,($BJ$2*($BF$2-BM13)))))</f>
        <v>0</v>
      </c>
      <c r="BO13" s="7"/>
      <c r="BP13" s="21">
        <f>IF(BO13="",0,IF(BO13&gt;$BF$2,0,IF(BO13&gt;=$BH$2,($BJ$2*($BF$2-BO13)))))</f>
        <v>0</v>
      </c>
      <c r="BQ13" s="7"/>
      <c r="BR13" s="21">
        <f>IF(BQ13="",0,IF(BQ13&gt;$BF$2,0,IF(BQ13&gt;=$BH$2,($BJ$2*($BF$2-BQ13)))))</f>
        <v>0</v>
      </c>
      <c r="BS13" s="54">
        <f>LARGE((BF13,BH13,BJ13,BL13,BN13,BP13,BR13),1)+LARGE((BF13,BH13,BJ13,BL13,BN13,BP13,BR13),2)+LARGE((BF13,BH13,BJ13,BL13,BN13,BP13,BR13),3)</f>
        <v>0</v>
      </c>
      <c r="BT13" s="54">
        <f>SUM(BF13,BH13,BJ13,BL13,BN13,BP13,BR13)</f>
        <v>0</v>
      </c>
    </row>
    <row r="14" spans="1:72" s="19" customFormat="1" x14ac:dyDescent="0.25">
      <c r="B14" s="7">
        <f>COUNTA(I14,K14,M14,O14,Q14,S14,U14)</f>
        <v>1</v>
      </c>
      <c r="C14" s="7" t="s">
        <v>139</v>
      </c>
      <c r="D14" s="7" t="s">
        <v>140</v>
      </c>
      <c r="E14" s="7" t="s">
        <v>68</v>
      </c>
      <c r="F14" s="54">
        <f>W14+H14</f>
        <v>0</v>
      </c>
      <c r="G14" s="7"/>
      <c r="H14" s="54">
        <f>IF(G14="",0,IF(G14&gt;$J$2,0,IF(G14&gt;=$L$2,($N$2*($J$2-G14)))))</f>
        <v>0</v>
      </c>
      <c r="I14" s="7"/>
      <c r="J14" s="54">
        <f>IF(I14="",0,IF(I14&gt;$J$2,0,IF(I14&gt;=$L$2,($N$2*($J$2-I14)))))</f>
        <v>0</v>
      </c>
      <c r="K14" s="7"/>
      <c r="L14" s="54">
        <f>IF(K14="",0,IF(K14&gt;$J$2,0,IF(K14&gt;=$L$2,($N$2*($J$2-K14)))))</f>
        <v>0</v>
      </c>
      <c r="M14" s="7">
        <v>4.4279999999999999</v>
      </c>
      <c r="N14" s="54">
        <f>IF(M14="",0,IF(M14&gt;$J$2,0,IF(M14&gt;=$L$2,($N$2*($J$2-M14)))))</f>
        <v>0</v>
      </c>
      <c r="O14" s="7"/>
      <c r="P14" s="54">
        <f>IF(O14="",0,IF(O14&gt;$J$2,0,IF(O14&gt;=$L$2,($N$2*($J$2-O14)))))</f>
        <v>0</v>
      </c>
      <c r="Q14" s="7"/>
      <c r="R14" s="54">
        <f>IF(Q14="",0,IF(Q14&gt;$J$2,0,IF(Q14&gt;=$L$2,($N$2*($J$2-Q14)))))</f>
        <v>0</v>
      </c>
      <c r="S14" s="7"/>
      <c r="T14" s="54">
        <f>IF(S14="",0,IF(S14&gt;$J$2,0,IF(S14&gt;=$L$2,($N$2*($J$2-S14)))))</f>
        <v>0</v>
      </c>
      <c r="U14" s="7"/>
      <c r="V14" s="54">
        <f>IF(U14="",0,IF(U14&gt;$J$2,0,IF(U14&gt;=$L$2,($N$2*($J$2-U14)))))</f>
        <v>0</v>
      </c>
      <c r="W14" s="54">
        <f>LARGE((J14,L14,N14,P14,R14,T14,V14),1)+LARGE((J14,L14,N14,P14,R14,T14,V14),2)+LARGE((J14,L14,N14,P14,R14,T14,V14),3)</f>
        <v>0</v>
      </c>
      <c r="X14" s="54">
        <f>SUM(J14,L14,N14,P14,R14,T14,V14)</f>
        <v>0</v>
      </c>
    </row>
    <row r="15" spans="1:72" s="19" customFormat="1" x14ac:dyDescent="0.25"/>
    <row r="16" spans="1:72" s="19" customFormat="1" x14ac:dyDescent="0.25"/>
  </sheetData>
  <sortState ref="AX7:BT13">
    <sortCondition descending="1" ref="BB7:BB13"/>
  </sortState>
  <conditionalFormatting sqref="B7:B14">
    <cfRule type="cellIs" dxfId="12" priority="3" operator="lessThan">
      <formula>3</formula>
    </cfRule>
  </conditionalFormatting>
  <conditionalFormatting sqref="Z7:Z13">
    <cfRule type="cellIs" dxfId="11" priority="2" operator="lessThan">
      <formula>3</formula>
    </cfRule>
  </conditionalFormatting>
  <conditionalFormatting sqref="AX7:AX13">
    <cfRule type="cellIs" dxfId="10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3" max="3" width="12.42578125" customWidth="1"/>
    <col min="4" max="4" width="10.140625" bestFit="1" customWidth="1"/>
    <col min="5" max="5" width="11.85546875" bestFit="1" customWidth="1"/>
    <col min="6" max="6" width="5" style="19" bestFit="1" customWidth="1"/>
    <col min="7" max="7" width="6.28515625" style="19" bestFit="1" customWidth="1"/>
    <col min="8" max="8" width="5.28515625" style="19" customWidth="1"/>
    <col min="9" max="9" width="9" bestFit="1" customWidth="1"/>
    <col min="10" max="10" width="3.85546875" bestFit="1" customWidth="1"/>
    <col min="11" max="11" width="6.28515625" bestFit="1" customWidth="1"/>
    <col min="12" max="12" width="6.5703125" bestFit="1" customWidth="1"/>
    <col min="13" max="13" width="6.28515625" bestFit="1" customWidth="1"/>
    <col min="14" max="14" width="3.85546875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3.85546875" bestFit="1" customWidth="1"/>
    <col min="23" max="23" width="5.140625" bestFit="1" customWidth="1"/>
    <col min="24" max="25" width="5.140625" style="19" customWidth="1"/>
    <col min="26" max="26" width="6" bestFit="1" customWidth="1"/>
    <col min="27" max="27" width="12.28515625" customWidth="1"/>
    <col min="28" max="28" width="14.7109375" customWidth="1"/>
    <col min="29" max="29" width="11.85546875" bestFit="1" customWidth="1"/>
    <col min="30" max="30" width="5" style="19" bestFit="1" customWidth="1"/>
    <col min="31" max="31" width="6.28515625" style="19" bestFit="1" customWidth="1"/>
    <col min="32" max="32" width="6.42578125" style="19" customWidth="1"/>
    <col min="33" max="33" width="9" bestFit="1" customWidth="1"/>
    <col min="34" max="34" width="3.85546875" bestFit="1" customWidth="1"/>
    <col min="35" max="35" width="6.28515625" bestFit="1" customWidth="1"/>
    <col min="36" max="36" width="5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4.5703125" customWidth="1"/>
    <col min="47" max="47" width="5.140625" bestFit="1" customWidth="1"/>
    <col min="48" max="48" width="5.140625" style="19" customWidth="1"/>
    <col min="50" max="50" width="6" style="19" bestFit="1" customWidth="1"/>
    <col min="51" max="51" width="15.140625" bestFit="1" customWidth="1"/>
    <col min="52" max="52" width="12.85546875" customWidth="1"/>
    <col min="53" max="53" width="12.85546875" bestFit="1" customWidth="1"/>
    <col min="54" max="54" width="5" style="19" bestFit="1" customWidth="1"/>
    <col min="55" max="55" width="6.28515625" style="19" bestFit="1" customWidth="1"/>
    <col min="56" max="56" width="6" style="19" customWidth="1"/>
    <col min="57" max="57" width="9" bestFit="1" customWidth="1"/>
    <col min="58" max="58" width="3.85546875" bestFit="1" customWidth="1"/>
    <col min="59" max="59" width="6.28515625" bestFit="1" customWidth="1"/>
    <col min="60" max="60" width="5.5703125" bestFit="1" customWidth="1"/>
    <col min="61" max="61" width="6.28515625" bestFit="1" customWidth="1"/>
    <col min="62" max="62" width="3.85546875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106" t="s">
        <v>50</v>
      </c>
      <c r="B2" s="60"/>
      <c r="C2" s="59"/>
      <c r="D2" s="59" t="s">
        <v>24</v>
      </c>
      <c r="E2" s="59">
        <v>10</v>
      </c>
      <c r="F2" s="59"/>
      <c r="G2" s="59"/>
      <c r="H2" s="59"/>
      <c r="I2" s="59" t="s">
        <v>26</v>
      </c>
      <c r="J2" s="59">
        <v>95</v>
      </c>
      <c r="K2" s="59" t="s">
        <v>23</v>
      </c>
      <c r="L2" s="75">
        <f>200/(J2-E2)</f>
        <v>2.3529411764705883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24</v>
      </c>
      <c r="AC2" s="59">
        <v>8.5</v>
      </c>
      <c r="AD2" s="59"/>
      <c r="AE2" s="59"/>
      <c r="AF2" s="59"/>
      <c r="AG2" s="59" t="s">
        <v>26</v>
      </c>
      <c r="AH2" s="59">
        <v>83</v>
      </c>
      <c r="AI2" s="59" t="s">
        <v>23</v>
      </c>
      <c r="AJ2" s="75">
        <f>200/(AH2-AC2)</f>
        <v>2.6845637583892619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 t="s">
        <v>24</v>
      </c>
      <c r="BA2" s="59">
        <v>7</v>
      </c>
      <c r="BB2" s="59"/>
      <c r="BC2" s="59"/>
      <c r="BD2" s="59"/>
      <c r="BE2" s="59" t="s">
        <v>26</v>
      </c>
      <c r="BF2" s="59">
        <v>66</v>
      </c>
      <c r="BG2" s="59" t="s">
        <v>23</v>
      </c>
      <c r="BH2" s="75">
        <f>200/(BF2-BA2)</f>
        <v>3.3898305084745761</v>
      </c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52</v>
      </c>
    </row>
    <row r="4" spans="1:72" s="19" customFormat="1" x14ac:dyDescent="0.25">
      <c r="C4" s="19" t="s">
        <v>18</v>
      </c>
      <c r="D4" s="19" t="s">
        <v>25</v>
      </c>
      <c r="E4" s="19" t="s">
        <v>17</v>
      </c>
      <c r="AA4" s="19" t="s">
        <v>18</v>
      </c>
      <c r="AB4" s="19" t="s">
        <v>47</v>
      </c>
      <c r="AC4" s="19" t="s">
        <v>17</v>
      </c>
      <c r="AY4" s="19" t="s">
        <v>18</v>
      </c>
      <c r="AZ4" s="19" t="s">
        <v>48</v>
      </c>
      <c r="BA4" s="19" t="s">
        <v>17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H5" s="19" t="s">
        <v>15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E5" s="19" t="s">
        <v>7</v>
      </c>
      <c r="AF5" s="19" t="s">
        <v>15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C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41</v>
      </c>
      <c r="F6" s="19" t="s">
        <v>43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41</v>
      </c>
      <c r="AD6" s="19" t="s">
        <v>43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41</v>
      </c>
      <c r="BB6" s="19" t="s">
        <v>43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2</v>
      </c>
      <c r="C7" s="55" t="s">
        <v>121</v>
      </c>
      <c r="D7" s="55" t="s">
        <v>122</v>
      </c>
      <c r="E7" s="55" t="s">
        <v>71</v>
      </c>
      <c r="F7" s="54">
        <f>W7+H7</f>
        <v>156.58823529411765</v>
      </c>
      <c r="G7" s="55"/>
      <c r="H7" s="54">
        <f>IF(G7="",0,IF(G7&lt;$E$2,0,IF(G7&lt;=$J$2,($L$2*($E$2+G7)-47))))</f>
        <v>0</v>
      </c>
      <c r="I7" s="55">
        <v>41.5</v>
      </c>
      <c r="J7" s="54">
        <f>IF(I7="",0,IF(I7&lt;$E$2,0,IF(I7&lt;=$J$2,($L$2*($E$2+I7)-47))))</f>
        <v>74.176470588235304</v>
      </c>
      <c r="K7" s="55"/>
      <c r="L7" s="54">
        <f>IF(K7="",0,IF(K7&lt;$E$2,0,IF(K7&lt;=$J$2,($L$2*($E$2+K7)-47))))</f>
        <v>0</v>
      </c>
      <c r="M7" s="55">
        <v>45</v>
      </c>
      <c r="N7" s="54">
        <f>IF(M7="",0,IF(M7&lt;$E$2,0,IF(M7&lt;=$J$2,($L$2*($E$2+M7)-47))))</f>
        <v>82.411764705882348</v>
      </c>
      <c r="O7" s="55"/>
      <c r="P7" s="54">
        <f>IF(O7="",0,IF(O7&lt;$E$2,0,IF(O7&lt;=$J$2,($L$2*($E$2+O7)-47))))</f>
        <v>0</v>
      </c>
      <c r="Q7" s="55"/>
      <c r="R7" s="54">
        <f>IF(Q7="",0,IF(Q7&lt;$E$2,0,IF(Q7&lt;=$J$2,($L$2*($E$2+Q7)-47))))</f>
        <v>0</v>
      </c>
      <c r="S7" s="55"/>
      <c r="T7" s="54">
        <f>IF(S7="",0,IF(S7&lt;$E$2,0,IF(S7&lt;=$J$2,($L$2*($E$2+S7)-47))))</f>
        <v>0</v>
      </c>
      <c r="U7" s="55"/>
      <c r="V7" s="54">
        <f>IF(U7="",0,IF(U7&lt;$E$2,0,IF(U7&lt;=$J$2,($L$2*($E$2+U7)-47))))</f>
        <v>0</v>
      </c>
      <c r="W7" s="54">
        <f>LARGE((J7,L7,N7,P7,R7,T7,V7),1)+LARGE((J7,L7,N7,P7,R7,T7,V7),2)+LARGE((J7,L7,N7,P7,R7,T7,V7),3)</f>
        <v>156.58823529411765</v>
      </c>
      <c r="X7" s="54">
        <f>SUM(J7,L7,N7,P7,R7,T7,V7)</f>
        <v>156.58823529411765</v>
      </c>
      <c r="Y7" s="88"/>
      <c r="Z7" s="111">
        <f>COUNTA(AG7,AI7,AK7,AM7,AO7,AQ7,AS7)</f>
        <v>3</v>
      </c>
      <c r="AA7" s="55" t="s">
        <v>127</v>
      </c>
      <c r="AB7" s="55" t="s">
        <v>128</v>
      </c>
      <c r="AC7" s="55" t="s">
        <v>68</v>
      </c>
      <c r="AD7" s="54">
        <f>AU7+AF7</f>
        <v>134.48322147651007</v>
      </c>
      <c r="AE7" s="55"/>
      <c r="AF7" s="54">
        <f>IF(AE7="",0,IF(AE7&lt;$AC$2,0,IF(AE7&lt;=$AH$2,($AJ$2*($AC$2+AE7)-46))))</f>
        <v>0</v>
      </c>
      <c r="AG7" s="55">
        <v>25</v>
      </c>
      <c r="AH7" s="54">
        <f>IF(AG7="",0,IF(AG7&lt;$AC$2,0,IF(AG7&lt;=$AH$2,($AJ$2*($AC$2+AG7)-46))))</f>
        <v>43.932885906040269</v>
      </c>
      <c r="AI7" s="55">
        <v>26</v>
      </c>
      <c r="AJ7" s="54">
        <f>IF(AI7="",0,IF(AI7&lt;$AC$2,0,IF(AI7&lt;=$AH$2,($AJ$2*($AC$2+AI7)-46))))</f>
        <v>46.617449664429529</v>
      </c>
      <c r="AK7" s="55">
        <v>25</v>
      </c>
      <c r="AL7" s="54">
        <f>IF(AK7="",0,IF(AK7&lt;$AC$2,0,IF(AK7&lt;=$AH$2,($AJ$2*($AC$2+AK7)-46))))</f>
        <v>43.932885906040269</v>
      </c>
      <c r="AM7" s="55"/>
      <c r="AN7" s="54">
        <f>IF(AM7="",0,IF(AM7&lt;$AC$2,0,IF(AM7&lt;=$AH$2,($AJ$2*($AC$2+AM7)-46))))</f>
        <v>0</v>
      </c>
      <c r="AO7" s="55"/>
      <c r="AP7" s="54">
        <f>IF(AO7="",0,IF(AO7&lt;$AC$2,0,IF(AO7&lt;=$AH$2,($AJ$2*($AC$2+AO7)-46))))</f>
        <v>0</v>
      </c>
      <c r="AQ7" s="55"/>
      <c r="AR7" s="54">
        <f>IF(AQ7="",0,IF(AQ7&lt;$AC$2,0,IF(AQ7&lt;=$AH$2,($AJ$2*($AC$2+AQ7)-46))))</f>
        <v>0</v>
      </c>
      <c r="AS7" s="55"/>
      <c r="AT7" s="54">
        <f>IF(AS7="",0,IF(AS7&lt;$AC$2,0,IF(AS7&lt;=$AH$2,($AJ$2*($AC$2+AS7)-46))))</f>
        <v>0</v>
      </c>
      <c r="AU7" s="54">
        <f>LARGE((AH7,AJ7,AL7,AN7,AP7,AR7,AT7),1)+LARGE((AH7,AJ7,AL7,AN7,AP7,AR7,AT7),2)+LARGE((AH7,AJ7,AL7,AN7,AP7,AR7,AT7),3)</f>
        <v>134.48322147651007</v>
      </c>
      <c r="AV7" s="54">
        <f>SUM(AH7,AJ7,AL7,AN7,AP7,AR7,AT7)</f>
        <v>134.48322147651007</v>
      </c>
      <c r="AX7" s="109">
        <f>COUNTA(BE7,BG7,BI7,BK7,BM7,BO7,BQ7)</f>
        <v>3</v>
      </c>
      <c r="AY7" s="57" t="s">
        <v>131</v>
      </c>
      <c r="AZ7" s="57" t="s">
        <v>214</v>
      </c>
      <c r="BA7" s="57" t="s">
        <v>149</v>
      </c>
      <c r="BB7" s="58">
        <f>BS7+BD7</f>
        <v>169.16949152542372</v>
      </c>
      <c r="BC7" s="57"/>
      <c r="BD7" s="54">
        <f>IF(BC7="",0,IF(BC7&lt;$BA$2,0,IF(BC7&lt;=$BF$2,($BH$2*($BA$2+BC7)-47))))</f>
        <v>0</v>
      </c>
      <c r="BE7" s="55">
        <v>24</v>
      </c>
      <c r="BF7" s="54">
        <f>IF(BE7="",0,IF(BE7&lt;$BA$2,0,IF(BE7&lt;=$BF$2,($BH$2*($BA$2+BE7)-47))))</f>
        <v>58.084745762711862</v>
      </c>
      <c r="BG7" s="55">
        <v>24</v>
      </c>
      <c r="BH7" s="54">
        <f>IF(BG7="",0,IF(BG7&lt;$BA$2,0,IF(BG7&lt;=$BF$2,($BH$2*($BA$2+BG7)-47))))</f>
        <v>58.084745762711862</v>
      </c>
      <c r="BI7" s="55">
        <v>22.5</v>
      </c>
      <c r="BJ7" s="54">
        <f>IF(BI7="",0,IF(BI7&lt;$BA$2,0,IF(BI7&lt;=$BF$2,($BH$2*($BA$2+BI7)-47))))</f>
        <v>53</v>
      </c>
      <c r="BK7" s="55"/>
      <c r="BL7" s="54">
        <f>IF(BK7="",0,IF(BK7&lt;$BA$2,0,IF(BK7&lt;=$BF$2,($BH$2*($BA$2+BK7)-47))))</f>
        <v>0</v>
      </c>
      <c r="BM7" s="55"/>
      <c r="BN7" s="54">
        <f>IF(BM7="",0,IF(BM7&lt;$BA$2,0,IF(BM7&lt;=$BF$2,($BH$2*($BA$2+BM7)-47))))</f>
        <v>0</v>
      </c>
      <c r="BO7" s="55"/>
      <c r="BP7" s="54">
        <f>IF(BO7="",0,IF(BO7&lt;$BA$2,0,IF(BO7&lt;=$BF$2,($BH$2*($BA$2+BO7)-47))))</f>
        <v>0</v>
      </c>
      <c r="BQ7" s="55"/>
      <c r="BR7" s="54">
        <f>IF(BQ7="",0,IF(BQ7&lt;$BA$2,0,IF(BQ7&lt;=$BF$2,($BH$2*($BA$2+BQ7)-47))))</f>
        <v>0</v>
      </c>
      <c r="BS7" s="54">
        <f>LARGE((BF7,BH7,BJ7,BL7,BN7,BP7,BR7),1)+LARGE((BF7,BH7,BJ7,BL7,BN7,BP7,BR7),2)+LARGE((BF7,BH7,BJ7,BL7,BN7,BP7,BR7),3)</f>
        <v>169.16949152542372</v>
      </c>
      <c r="BT7" s="54">
        <f>SUM(BF7,BH7,BJ7,BL7,BN7,BP7,BR7)</f>
        <v>169.16949152542372</v>
      </c>
    </row>
    <row r="8" spans="1:72" s="19" customFormat="1" x14ac:dyDescent="0.25">
      <c r="B8" s="7">
        <f>COUNTA(I8,K8,M8,O8,Q8,S8,U8)</f>
        <v>2</v>
      </c>
      <c r="C8" s="55" t="s">
        <v>153</v>
      </c>
      <c r="D8" s="55" t="s">
        <v>154</v>
      </c>
      <c r="E8" s="55" t="s">
        <v>71</v>
      </c>
      <c r="F8" s="54">
        <f>W8+H8</f>
        <v>120.11764705882354</v>
      </c>
      <c r="G8" s="55"/>
      <c r="H8" s="54">
        <f>IF(G8="",0,IF(G8&lt;$E$2,0,IF(G8&lt;=$J$2,($L$2*($E$2+G8)-47))))</f>
        <v>0</v>
      </c>
      <c r="I8" s="55">
        <v>36.5</v>
      </c>
      <c r="J8" s="54">
        <f>IF(I8="",0,IF(I8&lt;$E$2,0,IF(I8&lt;=$J$2,($L$2*($E$2+I8)-47))))</f>
        <v>62.411764705882362</v>
      </c>
      <c r="K8" s="55"/>
      <c r="L8" s="54">
        <f>IF(K8="",0,IF(K8&lt;$E$2,0,IF(K8&lt;=$J$2,($L$2*($E$2+K8)-47))))</f>
        <v>0</v>
      </c>
      <c r="M8" s="55">
        <v>34.5</v>
      </c>
      <c r="N8" s="54">
        <f>IF(M8="",0,IF(M8&lt;$E$2,0,IF(M8&lt;=$J$2,($L$2*($E$2+M8)-47))))</f>
        <v>57.705882352941174</v>
      </c>
      <c r="O8" s="55"/>
      <c r="P8" s="54">
        <f>IF(O8="",0,IF(O8&lt;$E$2,0,IF(O8&lt;=$J$2,($L$2*($E$2+O8)-47))))</f>
        <v>0</v>
      </c>
      <c r="Q8" s="55"/>
      <c r="R8" s="54">
        <f>IF(Q8="",0,IF(Q8&lt;$E$2,0,IF(Q8&lt;=$J$2,($L$2*($E$2+Q8)-47))))</f>
        <v>0</v>
      </c>
      <c r="S8" s="55"/>
      <c r="T8" s="54">
        <f>IF(S8="",0,IF(S8&lt;$E$2,0,IF(S8&lt;=$J$2,($L$2*($E$2+S8)-47))))</f>
        <v>0</v>
      </c>
      <c r="U8" s="55"/>
      <c r="V8" s="54">
        <f>IF(U8="",0,IF(U8&lt;$E$2,0,IF(U8&lt;=$J$2,($L$2*($E$2+U8)-47))))</f>
        <v>0</v>
      </c>
      <c r="W8" s="54">
        <f>LARGE((J8,L8,N8,P8,R8,T8,V8),1)+LARGE((J8,L8,N8,P8,R8,T8,V8),2)+LARGE((J8,L8,N8,P8,R8,T8,V8),3)</f>
        <v>120.11764705882354</v>
      </c>
      <c r="X8" s="54">
        <f>SUM(J8,L8,N8,P8,R8,T8,V8)</f>
        <v>120.11764705882354</v>
      </c>
      <c r="Y8" s="88"/>
      <c r="Z8" s="55">
        <f>COUNTA(AG8,AI8,AK8,AM8,AO8,AQ8,AS8)</f>
        <v>2</v>
      </c>
      <c r="AA8" s="55" t="s">
        <v>141</v>
      </c>
      <c r="AB8" s="55" t="s">
        <v>142</v>
      </c>
      <c r="AC8" s="55" t="s">
        <v>71</v>
      </c>
      <c r="AD8" s="54">
        <f>AU8+AF8</f>
        <v>78.46979865771813</v>
      </c>
      <c r="AE8" s="55"/>
      <c r="AF8" s="54">
        <f>IF(AE8="",0,IF(AE8&lt;$AC$2,0,IF(AE8&lt;=$AH$2,($AJ$2*($AC$2+AE8)-46))))</f>
        <v>0</v>
      </c>
      <c r="AG8" s="55">
        <v>23.5</v>
      </c>
      <c r="AH8" s="54">
        <f>IF(AG8="",0,IF(AG8&lt;$AC$2,0,IF(AG8&lt;=$AH$2,($AJ$2*($AC$2+AG8)-46))))</f>
        <v>39.90604026845638</v>
      </c>
      <c r="AI8" s="55"/>
      <c r="AJ8" s="54">
        <f>IF(AI8="",0,IF(AI8&lt;$AC$2,0,IF(AI8&lt;=$AH$2,($AJ$2*($AC$2+AI8)-46))))</f>
        <v>0</v>
      </c>
      <c r="AK8" s="55">
        <v>23</v>
      </c>
      <c r="AL8" s="54">
        <f>IF(AK8="",0,IF(AK8&lt;$AC$2,0,IF(AK8&lt;=$AH$2,($AJ$2*($AC$2+AK8)-46))))</f>
        <v>38.56375838926175</v>
      </c>
      <c r="AM8" s="55"/>
      <c r="AN8" s="54">
        <f>IF(AM8="",0,IF(AM8&lt;$AC$2,0,IF(AM8&lt;=$AH$2,($AJ$2*($AC$2+AM8)-46))))</f>
        <v>0</v>
      </c>
      <c r="AO8" s="55"/>
      <c r="AP8" s="54">
        <f>IF(AO8="",0,IF(AO8&lt;$AC$2,0,IF(AO8&lt;=$AH$2,($AJ$2*($AC$2+AO8)-46))))</f>
        <v>0</v>
      </c>
      <c r="AQ8" s="55"/>
      <c r="AR8" s="54">
        <f>IF(AQ8="",0,IF(AQ8&lt;$AC$2,0,IF(AQ8&lt;=$AH$2,($AJ$2*($AC$2+AQ8)-46))))</f>
        <v>0</v>
      </c>
      <c r="AS8" s="55"/>
      <c r="AT8" s="54">
        <f>IF(AS8="",0,IF(AS8&lt;$AC$2,0,IF(AS8&lt;=$AH$2,($AJ$2*($AC$2+AS8)-46))))</f>
        <v>0</v>
      </c>
      <c r="AU8" s="54">
        <f>LARGE((AH8,AJ8,AL8,AN8,AP8,AR8,AT8),1)+LARGE((AH8,AJ8,AL8,AN8,AP8,AR8,AT8),2)+LARGE((AH8,AJ8,AL8,AN8,AP8,AR8,AT8),3)</f>
        <v>78.46979865771813</v>
      </c>
      <c r="AV8" s="54">
        <f>SUM(AH8,AJ8,AL8,AN8,AP8,AR8,AT8)</f>
        <v>78.46979865771813</v>
      </c>
      <c r="AX8" s="7">
        <f>COUNTA(BE8,BG8,BI8,BK8,BM8,BO8,BQ8)</f>
        <v>2</v>
      </c>
      <c r="AY8" s="57" t="s">
        <v>123</v>
      </c>
      <c r="AZ8" s="57" t="s">
        <v>148</v>
      </c>
      <c r="BA8" s="57" t="s">
        <v>149</v>
      </c>
      <c r="BB8" s="58">
        <f>BS8+BD8</f>
        <v>97.52542372881355</v>
      </c>
      <c r="BC8" s="57"/>
      <c r="BD8" s="54">
        <f>IF(BC8="",0,IF(BC8&lt;$BA$2,0,IF(BC8&lt;=$BF$2,($BH$2*($BA$2+BC8)-47))))</f>
        <v>0</v>
      </c>
      <c r="BE8" s="55">
        <v>20.5</v>
      </c>
      <c r="BF8" s="54">
        <f>IF(BE8="",0,IF(BE8&lt;$BA$2,0,IF(BE8&lt;=$BF$2,($BH$2*($BA$2+BE8)-47))))</f>
        <v>46.220338983050837</v>
      </c>
      <c r="BG8" s="55">
        <v>22</v>
      </c>
      <c r="BH8" s="54">
        <f>IF(BG8="",0,IF(BG8&lt;$BA$2,0,IF(BG8&lt;=$BF$2,($BH$2*($BA$2+BG8)-47))))</f>
        <v>51.305084745762713</v>
      </c>
      <c r="BI8" s="55"/>
      <c r="BJ8" s="54">
        <f>IF(BI8="",0,IF(BI8&lt;$BA$2,0,IF(BI8&lt;=$BF$2,($BH$2*($BA$2+BI8)-47))))</f>
        <v>0</v>
      </c>
      <c r="BK8" s="55"/>
      <c r="BL8" s="54">
        <f>IF(BK8="",0,IF(BK8&lt;$BA$2,0,IF(BK8&lt;=$BF$2,($BH$2*($BA$2+BK8)-47))))</f>
        <v>0</v>
      </c>
      <c r="BM8" s="55"/>
      <c r="BN8" s="54">
        <f>IF(BM8="",0,IF(BM8&lt;$BA$2,0,IF(BM8&lt;=$BF$2,($BH$2*($BA$2+BM8)-47))))</f>
        <v>0</v>
      </c>
      <c r="BO8" s="55"/>
      <c r="BP8" s="54">
        <f>IF(BO8="",0,IF(BO8&lt;$BA$2,0,IF(BO8&lt;=$BF$2,($BH$2*($BA$2+BO8)-47))))</f>
        <v>0</v>
      </c>
      <c r="BQ8" s="55"/>
      <c r="BR8" s="54">
        <f>IF(BQ8="",0,IF(BQ8&lt;$BA$2,0,IF(BQ8&lt;=$BF$2,($BH$2*($BA$2+BQ8)-47))))</f>
        <v>0</v>
      </c>
      <c r="BS8" s="54">
        <f>LARGE((BF8,BH8,BJ8,BL8,BN8,BP8,BR8),1)+LARGE((BF8,BH8,BJ8,BL8,BN8,BP8,BR8),2)+LARGE((BF8,BH8,BJ8,BL8,BN8,BP8,BR8),3)</f>
        <v>97.52542372881355</v>
      </c>
      <c r="BT8" s="54">
        <f>SUM(BF8,BH8,BJ8,BL8,BN8,BP8,BR8)</f>
        <v>97.52542372881355</v>
      </c>
    </row>
    <row r="9" spans="1:72" s="19" customFormat="1" x14ac:dyDescent="0.25">
      <c r="B9" s="7">
        <f>COUNTA(I9,K9,M9,O9,Q9,S9,U9)</f>
        <v>2</v>
      </c>
      <c r="C9" s="55" t="s">
        <v>150</v>
      </c>
      <c r="D9" s="55" t="s">
        <v>151</v>
      </c>
      <c r="E9" s="55" t="s">
        <v>68</v>
      </c>
      <c r="F9" s="54">
        <f>W9+H9</f>
        <v>118.94117647058825</v>
      </c>
      <c r="G9" s="55"/>
      <c r="H9" s="54">
        <f>IF(G9="",0,IF(G9&lt;$E$2,0,IF(G9&lt;=$J$2,($L$2*($E$2+G9)-47))))</f>
        <v>0</v>
      </c>
      <c r="I9" s="55">
        <v>35.5</v>
      </c>
      <c r="J9" s="54">
        <f>IF(I9="",0,IF(I9&lt;$E$2,0,IF(I9&lt;=$J$2,($L$2*($E$2+I9)-47))))</f>
        <v>60.058823529411768</v>
      </c>
      <c r="K9" s="55"/>
      <c r="L9" s="54">
        <f>IF(K9="",0,IF(K9&lt;$E$2,0,IF(K9&lt;=$J$2,($L$2*($E$2+K9)-47))))</f>
        <v>0</v>
      </c>
      <c r="M9" s="55">
        <v>35</v>
      </c>
      <c r="N9" s="54">
        <f>IF(M9="",0,IF(M9&lt;$E$2,0,IF(M9&lt;=$J$2,($L$2*($E$2+M9)-47))))</f>
        <v>58.882352941176478</v>
      </c>
      <c r="O9" s="55"/>
      <c r="P9" s="54">
        <f>IF(O9="",0,IF(O9&lt;$E$2,0,IF(O9&lt;=$J$2,($L$2*($E$2+O9)-47))))</f>
        <v>0</v>
      </c>
      <c r="Q9" s="55"/>
      <c r="R9" s="54">
        <f>IF(Q9="",0,IF(Q9&lt;$E$2,0,IF(Q9&lt;=$J$2,($L$2*($E$2+Q9)-47))))</f>
        <v>0</v>
      </c>
      <c r="S9" s="55"/>
      <c r="T9" s="54">
        <f>IF(S9="",0,IF(S9&lt;$E$2,0,IF(S9&lt;=$J$2,($L$2*($E$2+S9)-47))))</f>
        <v>0</v>
      </c>
      <c r="U9" s="55"/>
      <c r="V9" s="54">
        <f>IF(U9="",0,IF(U9&lt;$E$2,0,IF(U9&lt;=$J$2,($L$2*($E$2+U9)-47))))</f>
        <v>0</v>
      </c>
      <c r="W9" s="54">
        <f>LARGE((J9,L9,N9,P9,R9,T9,V9),1)+LARGE((J9,L9,N9,P9,R9,T9,V9),2)+LARGE((J9,L9,N9,P9,R9,T9,V9),3)</f>
        <v>118.94117647058825</v>
      </c>
      <c r="X9" s="54">
        <f>SUM(J9,L9,N9,P9,R9,T9,V9)</f>
        <v>118.94117647058825</v>
      </c>
      <c r="Y9" s="88"/>
      <c r="Z9" s="55">
        <f>COUNTA(AG9,AI9,AK9,AM9,AO9,AQ9,AS9)</f>
        <v>2</v>
      </c>
      <c r="AA9" s="55" t="s">
        <v>145</v>
      </c>
      <c r="AB9" s="55" t="s">
        <v>146</v>
      </c>
      <c r="AC9" s="55" t="s">
        <v>68</v>
      </c>
      <c r="AD9" s="54">
        <f>AU9+AF9</f>
        <v>77.1275167785235</v>
      </c>
      <c r="AE9" s="55"/>
      <c r="AF9" s="54">
        <f>IF(AE9="",0,IF(AE9&lt;$AC$2,0,IF(AE9&lt;=$AH$2,($AJ$2*($AC$2+AE9)-46))))</f>
        <v>0</v>
      </c>
      <c r="AG9" s="55">
        <v>24</v>
      </c>
      <c r="AH9" s="54">
        <f>IF(AG9="",0,IF(AG9&lt;$AC$2,0,IF(AG9&lt;=$AH$2,($AJ$2*($AC$2+AG9)-46))))</f>
        <v>41.24832214765101</v>
      </c>
      <c r="AI9" s="55">
        <v>22</v>
      </c>
      <c r="AJ9" s="54">
        <f>IF(AI9="",0,IF(AI9&lt;$AC$2,0,IF(AI9&lt;=$AH$2,($AJ$2*($AC$2+AI9)-46))))</f>
        <v>35.87919463087249</v>
      </c>
      <c r="AK9" s="55"/>
      <c r="AL9" s="54">
        <f>IF(AK9="",0,IF(AK9&lt;$AC$2,0,IF(AK9&lt;=$AH$2,($AJ$2*($AC$2+AK9)-46))))</f>
        <v>0</v>
      </c>
      <c r="AM9" s="55"/>
      <c r="AN9" s="54">
        <f>IF(AM9="",0,IF(AM9&lt;$AC$2,0,IF(AM9&lt;=$AH$2,($AJ$2*($AC$2+AM9)-46))))</f>
        <v>0</v>
      </c>
      <c r="AO9" s="55"/>
      <c r="AP9" s="54">
        <f>IF(AO9="",0,IF(AO9&lt;$AC$2,0,IF(AO9&lt;=$AH$2,($AJ$2*($AC$2+AO9)-46))))</f>
        <v>0</v>
      </c>
      <c r="AQ9" s="55"/>
      <c r="AR9" s="54">
        <f>IF(AQ9="",0,IF(AQ9&lt;$AC$2,0,IF(AQ9&lt;=$AH$2,($AJ$2*($AC$2+AQ9)-46))))</f>
        <v>0</v>
      </c>
      <c r="AS9" s="55"/>
      <c r="AT9" s="54">
        <f>IF(AS9="",0,IF(AS9&lt;$AC$2,0,IF(AS9&lt;=$AH$2,($AJ$2*($AC$2+AS9)-46))))</f>
        <v>0</v>
      </c>
      <c r="AU9" s="54">
        <f>LARGE((AH9,AJ9,AL9,AN9,AP9,AR9,AT9),1)+LARGE((AH9,AJ9,AL9,AN9,AP9,AR9,AT9),2)+LARGE((AH9,AJ9,AL9,AN9,AP9,AR9,AT9),3)</f>
        <v>77.1275167785235</v>
      </c>
      <c r="AV9" s="54">
        <f>SUM(AH9,AJ9,AL9,AN9,AP9,AR9,AT9)</f>
        <v>77.1275167785235</v>
      </c>
      <c r="AX9" s="7">
        <f>COUNTA(BE9,BG9,BI9,BK9,BM9,BO9,BQ9)</f>
        <v>1</v>
      </c>
      <c r="AY9" s="55" t="s">
        <v>132</v>
      </c>
      <c r="AZ9" s="55" t="s">
        <v>223</v>
      </c>
      <c r="BA9" s="55" t="s">
        <v>149</v>
      </c>
      <c r="BB9" s="58">
        <f>BS9+BD9</f>
        <v>51.305084745762713</v>
      </c>
      <c r="BC9" s="55"/>
      <c r="BD9" s="54">
        <f>IF(BC9="",0,IF(BC9&lt;$BA$2,0,IF(BC9&lt;=$BF$2,($BH$2*($BA$2+BC9)-47))))</f>
        <v>0</v>
      </c>
      <c r="BE9" s="55"/>
      <c r="BF9" s="54">
        <f>IF(BE9="",0,IF(BE9&lt;$BA$2,0,IF(BE9&lt;=$BF$2,($BH$2*($BA$2+BE9)-47))))</f>
        <v>0</v>
      </c>
      <c r="BG9" s="55">
        <v>22</v>
      </c>
      <c r="BH9" s="54">
        <f>IF(BG9="",0,IF(BG9&lt;$BA$2,0,IF(BG9&lt;=$BF$2,($BH$2*($BA$2+BG9)-47))))</f>
        <v>51.305084745762713</v>
      </c>
      <c r="BI9" s="55"/>
      <c r="BJ9" s="54">
        <f>IF(BI9="",0,IF(BI9&lt;$BA$2,0,IF(BI9&lt;=$BF$2,($BH$2*($BA$2+BI9)-47))))</f>
        <v>0</v>
      </c>
      <c r="BK9" s="55"/>
      <c r="BL9" s="54">
        <f>IF(BK9="",0,IF(BK9&lt;$BA$2,0,IF(BK9&lt;=$BF$2,($BH$2*($BA$2+BK9)-47))))</f>
        <v>0</v>
      </c>
      <c r="BM9" s="55"/>
      <c r="BN9" s="54">
        <f>IF(BM9="",0,IF(BM9&lt;$BA$2,0,IF(BM9&lt;=$BF$2,($BH$2*($BA$2+BM9)-47))))</f>
        <v>0</v>
      </c>
      <c r="BO9" s="55"/>
      <c r="BP9" s="54">
        <f>IF(BO9="",0,IF(BO9&lt;$BA$2,0,IF(BO9&lt;=$BF$2,($BH$2*($BA$2+BO9)-47))))</f>
        <v>0</v>
      </c>
      <c r="BQ9" s="55"/>
      <c r="BR9" s="54">
        <f>IF(BQ9="",0,IF(BQ9&lt;$BA$2,0,IF(BQ9&lt;=$BF$2,($BH$2*($BA$2+BQ9)-47))))</f>
        <v>0</v>
      </c>
      <c r="BS9" s="54">
        <f>LARGE((BF9,BH9,BJ9,BL9,BN9,BP9,BR9),1)+LARGE((BF9,BH9,BJ9,BL9,BN9,BP9,BR9),2)+LARGE((BF9,BH9,BJ9,BL9,BN9,BP9,BR9),3)</f>
        <v>51.305084745762713</v>
      </c>
      <c r="BT9" s="54">
        <f>SUM(BF9,BH9,BJ9,BL9,BN9,BP9,BR9)</f>
        <v>51.305084745762713</v>
      </c>
    </row>
    <row r="10" spans="1:72" s="19" customFormat="1" x14ac:dyDescent="0.25">
      <c r="B10" s="7">
        <f>COUNTA(I10,K10,M10,O10,Q10,S10,U10)</f>
        <v>2</v>
      </c>
      <c r="C10" s="57" t="s">
        <v>169</v>
      </c>
      <c r="D10" s="57" t="s">
        <v>159</v>
      </c>
      <c r="E10" s="57" t="s">
        <v>71</v>
      </c>
      <c r="F10" s="54">
        <f>W10+H10</f>
        <v>106</v>
      </c>
      <c r="G10" s="57"/>
      <c r="H10" s="54">
        <f>IF(G10="",0,IF(G10&lt;$E$2,0,IF(G10&lt;=$J$2,($L$2*($E$2+G10)-47))))</f>
        <v>0</v>
      </c>
      <c r="I10" s="55">
        <v>32.5</v>
      </c>
      <c r="J10" s="54">
        <f>IF(I10="",0,IF(I10&lt;$E$2,0,IF(I10&lt;=$J$2,($L$2*($E$2+I10)-47))))</f>
        <v>53</v>
      </c>
      <c r="K10" s="55"/>
      <c r="L10" s="54">
        <f>IF(K10="",0,IF(K10&lt;$E$2,0,IF(K10&lt;=$J$2,($L$2*($E$2+K10)-47))))</f>
        <v>0</v>
      </c>
      <c r="M10" s="55">
        <v>32.5</v>
      </c>
      <c r="N10" s="54">
        <f>IF(M10="",0,IF(M10&lt;$E$2,0,IF(M10&lt;=$J$2,($L$2*($E$2+M10)-47))))</f>
        <v>53</v>
      </c>
      <c r="O10" s="55"/>
      <c r="P10" s="54">
        <f>IF(O10="",0,IF(O10&lt;$E$2,0,IF(O10&lt;=$J$2,($L$2*($E$2+O10)-47))))</f>
        <v>0</v>
      </c>
      <c r="Q10" s="55"/>
      <c r="R10" s="54">
        <f>IF(Q10="",0,IF(Q10&lt;$E$2,0,IF(Q10&lt;=$J$2,($L$2*($E$2+Q10)-47))))</f>
        <v>0</v>
      </c>
      <c r="S10" s="55"/>
      <c r="T10" s="54">
        <f>IF(S10="",0,IF(S10&lt;$E$2,0,IF(S10&lt;=$J$2,($L$2*($E$2+S10)-47))))</f>
        <v>0</v>
      </c>
      <c r="U10" s="55"/>
      <c r="V10" s="54">
        <f>IF(U10="",0,IF(U10&lt;$E$2,0,IF(U10&lt;=$J$2,($L$2*($E$2+U10)-47))))</f>
        <v>0</v>
      </c>
      <c r="W10" s="54">
        <f>LARGE((J10,L10,N10,P10,R10,T10,V10),1)+LARGE((J10,L10,N10,P10,R10,T10,V10),2)+LARGE((J10,L10,N10,P10,R10,T10,V10),3)</f>
        <v>106</v>
      </c>
      <c r="X10" s="54">
        <f>SUM(J10,L10,N10,P10,R10,T10,V10)</f>
        <v>106</v>
      </c>
      <c r="Y10" s="88"/>
      <c r="Z10" s="55">
        <f>COUNTA(AG10,AI10,AK10,AM10,AO10,AQ10,AS10)</f>
        <v>1</v>
      </c>
      <c r="AA10" s="55" t="s">
        <v>137</v>
      </c>
      <c r="AB10" s="55" t="s">
        <v>163</v>
      </c>
      <c r="AC10" s="55" t="s">
        <v>149</v>
      </c>
      <c r="AD10" s="54">
        <f>AU10+AF10</f>
        <v>68.093959731543634</v>
      </c>
      <c r="AE10" s="55"/>
      <c r="AF10" s="54">
        <f>IF(AE10="",0,IF(AE10&lt;$AC$2,0,IF(AE10&lt;=$AH$2,($AJ$2*($AC$2+AE10)-46))))</f>
        <v>0</v>
      </c>
      <c r="AG10" s="55">
        <v>34</v>
      </c>
      <c r="AH10" s="54">
        <f>IF(AG10="",0,IF(AG10&lt;$AC$2,0,IF(AG10&lt;=$AH$2,($AJ$2*($AC$2+AG10)-46))))</f>
        <v>68.093959731543634</v>
      </c>
      <c r="AI10" s="55"/>
      <c r="AJ10" s="54">
        <f>IF(AI10="",0,IF(AI10&lt;$AC$2,0,IF(AI10&lt;=$AH$2,($AJ$2*($AC$2+AI10)-46))))</f>
        <v>0</v>
      </c>
      <c r="AK10" s="55"/>
      <c r="AL10" s="54">
        <f>IF(AK10="",0,IF(AK10&lt;$AC$2,0,IF(AK10&lt;=$AH$2,($AJ$2*($AC$2+AK10)-46))))</f>
        <v>0</v>
      </c>
      <c r="AM10" s="55"/>
      <c r="AN10" s="54">
        <f>IF(AM10="",0,IF(AM10&lt;$AC$2,0,IF(AM10&lt;=$AH$2,($AJ$2*($AC$2+AM10)-46))))</f>
        <v>0</v>
      </c>
      <c r="AO10" s="55"/>
      <c r="AP10" s="54">
        <f>IF(AO10="",0,IF(AO10&lt;$AC$2,0,IF(AO10&lt;=$AH$2,($AJ$2*($AC$2+AO10)-46))))</f>
        <v>0</v>
      </c>
      <c r="AQ10" s="55"/>
      <c r="AR10" s="54">
        <f>IF(AQ10="",0,IF(AQ10&lt;$AC$2,0,IF(AQ10&lt;=$AH$2,($AJ$2*($AC$2+AQ10)-46))))</f>
        <v>0</v>
      </c>
      <c r="AS10" s="55"/>
      <c r="AT10" s="54">
        <f>IF(AS10="",0,IF(AS10&lt;$AC$2,0,IF(AS10&lt;=$AH$2,($AJ$2*($AC$2+AS10)-46))))</f>
        <v>0</v>
      </c>
      <c r="AU10" s="54">
        <f>LARGE((AH10,AJ10,AL10,AN10,AP10,AR10,AT10),1)+LARGE((AH10,AJ10,AL10,AN10,AP10,AR10,AT10),2)+LARGE((AH10,AJ10,AL10,AN10,AP10,AR10,AT10),3)</f>
        <v>68.093959731543634</v>
      </c>
      <c r="AV10" s="54">
        <f>SUM(AH10,AJ10,AL10,AN10,AP10,AR10,AT10)</f>
        <v>68.093959731543634</v>
      </c>
      <c r="AX10" s="7">
        <f>COUNTA(BE10,BG10,BI10,BK10,BM10,BO10,BQ10)</f>
        <v>1</v>
      </c>
      <c r="AY10" s="57" t="s">
        <v>210</v>
      </c>
      <c r="AZ10" s="57" t="s">
        <v>211</v>
      </c>
      <c r="BA10" s="57" t="s">
        <v>149</v>
      </c>
      <c r="BB10" s="58">
        <f>BS10+BD10</f>
        <v>30.966101694915253</v>
      </c>
      <c r="BC10" s="57"/>
      <c r="BD10" s="54">
        <f>IF(BC10="",0,IF(BC10&lt;$BA$2,0,IF(BC10&lt;=$BF$2,($BH$2*($BA$2+BC10)-47))))</f>
        <v>0</v>
      </c>
      <c r="BE10" s="55"/>
      <c r="BF10" s="54">
        <f>IF(BE10="",0,IF(BE10&lt;$BA$2,0,IF(BE10&lt;=$BF$2,($BH$2*($BA$2+BE10)-47))))</f>
        <v>0</v>
      </c>
      <c r="BG10" s="55"/>
      <c r="BH10" s="54">
        <f>IF(BG10="",0,IF(BG10&lt;$BA$2,0,IF(BG10&lt;=$BF$2,($BH$2*($BA$2+BG10)-47))))</f>
        <v>0</v>
      </c>
      <c r="BI10" s="55">
        <v>16</v>
      </c>
      <c r="BJ10" s="54">
        <f>IF(BI10="",0,IF(BI10&lt;$BA$2,0,IF(BI10&lt;=$BF$2,($BH$2*($BA$2+BI10)-47))))</f>
        <v>30.966101694915253</v>
      </c>
      <c r="BK10" s="55"/>
      <c r="BL10" s="54">
        <f>IF(BK10="",0,IF(BK10&lt;$BA$2,0,IF(BK10&lt;=$BF$2,($BH$2*($BA$2+BK10)-47))))</f>
        <v>0</v>
      </c>
      <c r="BM10" s="55"/>
      <c r="BN10" s="54">
        <f>IF(BM10="",0,IF(BM10&lt;$BA$2,0,IF(BM10&lt;=$BF$2,($BH$2*($BA$2+BM10)-47))))</f>
        <v>0</v>
      </c>
      <c r="BO10" s="55"/>
      <c r="BP10" s="54">
        <f>IF(BO10="",0,IF(BO10&lt;$BA$2,0,IF(BO10&lt;=$BF$2,($BH$2*($BA$2+BO10)-47))))</f>
        <v>0</v>
      </c>
      <c r="BQ10" s="55"/>
      <c r="BR10" s="54">
        <f>IF(BQ10="",0,IF(BQ10&lt;$BA$2,0,IF(BQ10&lt;=$BF$2,($BH$2*($BA$2+BQ10)-47))))</f>
        <v>0</v>
      </c>
      <c r="BS10" s="54">
        <f>LARGE((BF10,BH10,BJ10,BL10,BN10,BP10,BR10),1)+LARGE((BF10,BH10,BJ10,BL10,BN10,BP10,BR10),2)+LARGE((BF10,BH10,BJ10,BL10,BN10,BP10,BR10),3)</f>
        <v>30.966101694915253</v>
      </c>
      <c r="BT10" s="54">
        <f>SUM(BF10,BH10,BJ10,BL10,BN10,BP10,BR10)</f>
        <v>30.966101694915253</v>
      </c>
    </row>
    <row r="11" spans="1:72" s="19" customFormat="1" x14ac:dyDescent="0.25">
      <c r="B11" s="7">
        <f>COUNTA(I11,K11,M11,O11,Q11,S11,U11)</f>
        <v>2</v>
      </c>
      <c r="C11" s="55" t="s">
        <v>121</v>
      </c>
      <c r="D11" s="55" t="s">
        <v>209</v>
      </c>
      <c r="E11" s="55" t="s">
        <v>68</v>
      </c>
      <c r="F11" s="54">
        <f>W11+H11</f>
        <v>103.64705882352942</v>
      </c>
      <c r="G11" s="55"/>
      <c r="H11" s="54">
        <f>IF(G11="",0,IF(G11&lt;$E$2,0,IF(G11&lt;=$J$2,($L$2*($E$2+G11)-47))))</f>
        <v>0</v>
      </c>
      <c r="I11" s="55"/>
      <c r="J11" s="54">
        <f>IF(I11="",0,IF(I11&lt;$E$2,0,IF(I11&lt;=$J$2,($L$2*($E$2+I11)-47))))</f>
        <v>0</v>
      </c>
      <c r="K11" s="55">
        <v>35</v>
      </c>
      <c r="L11" s="54">
        <f>IF(K11="",0,IF(K11&lt;$E$2,0,IF(K11&lt;=$J$2,($L$2*($E$2+K11)-47))))</f>
        <v>58.882352941176478</v>
      </c>
      <c r="M11" s="55">
        <v>29</v>
      </c>
      <c r="N11" s="54">
        <f>IF(M11="",0,IF(M11&lt;$E$2,0,IF(M11&lt;=$J$2,($L$2*($E$2+M11)-47))))</f>
        <v>44.764705882352942</v>
      </c>
      <c r="O11" s="55"/>
      <c r="P11" s="54">
        <f>IF(O11="",0,IF(O11&lt;$E$2,0,IF(O11&lt;=$J$2,($L$2*($E$2+O11)-47))))</f>
        <v>0</v>
      </c>
      <c r="Q11" s="55"/>
      <c r="R11" s="54">
        <f>IF(Q11="",0,IF(Q11&lt;$E$2,0,IF(Q11&lt;=$J$2,($L$2*($E$2+Q11)-47))))</f>
        <v>0</v>
      </c>
      <c r="S11" s="55"/>
      <c r="T11" s="54">
        <f>IF(S11="",0,IF(S11&lt;$E$2,0,IF(S11&lt;=$J$2,($L$2*($E$2+S11)-47))))</f>
        <v>0</v>
      </c>
      <c r="U11" s="55"/>
      <c r="V11" s="54">
        <f>IF(U11="",0,IF(U11&lt;$E$2,0,IF(U11&lt;=$J$2,($L$2*($E$2+U11)-47))))</f>
        <v>0</v>
      </c>
      <c r="W11" s="54">
        <f>LARGE((J11,L11,N11,P11,R11,T11,V11),1)+LARGE((J11,L11,N11,P11,R11,T11,V11),2)+LARGE((J11,L11,N11,P11,R11,T11,V11),3)</f>
        <v>103.64705882352942</v>
      </c>
      <c r="X11" s="54">
        <f>SUM(J11,L11,N11,P11,R11,T11,V11)</f>
        <v>103.64705882352942</v>
      </c>
      <c r="Y11" s="88"/>
      <c r="Z11" s="55">
        <f>COUNTA(AG11,AI11,AK11,AM11,AO11,AQ11,AS11)</f>
        <v>1</v>
      </c>
      <c r="AA11" s="55" t="s">
        <v>224</v>
      </c>
      <c r="AB11" s="55" t="s">
        <v>225</v>
      </c>
      <c r="AC11" s="55" t="s">
        <v>204</v>
      </c>
      <c r="AD11" s="54">
        <f>AU11+AF11</f>
        <v>51.986577181208062</v>
      </c>
      <c r="AE11" s="55"/>
      <c r="AF11" s="54">
        <f>IF(AE11="",0,IF(AE11&lt;$AC$2,0,IF(AE11&lt;=$AH$2,($AJ$2*($AC$2+AE11)-46))))</f>
        <v>0</v>
      </c>
      <c r="AG11" s="55"/>
      <c r="AH11" s="54">
        <f>IF(AG11="",0,IF(AG11&lt;$AC$2,0,IF(AG11&lt;=$AH$2,($AJ$2*($AC$2+AG11)-46))))</f>
        <v>0</v>
      </c>
      <c r="AI11" s="55">
        <v>28</v>
      </c>
      <c r="AJ11" s="54">
        <f>IF(AI11="",0,IF(AI11&lt;$AC$2,0,IF(AI11&lt;=$AH$2,($AJ$2*($AC$2+AI11)-46))))</f>
        <v>51.986577181208062</v>
      </c>
      <c r="AK11" s="55"/>
      <c r="AL11" s="54">
        <f>IF(AK11="",0,IF(AK11&lt;$AC$2,0,IF(AK11&lt;=$AH$2,($AJ$2*($AC$2+AK11)-46))))</f>
        <v>0</v>
      </c>
      <c r="AM11" s="55"/>
      <c r="AN11" s="54">
        <f>IF(AM11="",0,IF(AM11&lt;$AC$2,0,IF(AM11&lt;=$AH$2,($AJ$2*($AC$2+AM11)-46))))</f>
        <v>0</v>
      </c>
      <c r="AO11" s="55"/>
      <c r="AP11" s="54">
        <f>IF(AO11="",0,IF(AO11&lt;$AC$2,0,IF(AO11&lt;=$AH$2,($AJ$2*($AC$2+AO11)-46))))</f>
        <v>0</v>
      </c>
      <c r="AQ11" s="55"/>
      <c r="AR11" s="54">
        <f>IF(AQ11="",0,IF(AQ11&lt;$AC$2,0,IF(AQ11&lt;=$AH$2,($AJ$2*($AC$2+AQ11)-46))))</f>
        <v>0</v>
      </c>
      <c r="AS11" s="55"/>
      <c r="AT11" s="54">
        <f>IF(AS11="",0,IF(AS11&lt;$AC$2,0,IF(AS11&lt;=$AH$2,($AJ$2*($AC$2+AS11)-46))))</f>
        <v>0</v>
      </c>
      <c r="AU11" s="54">
        <f>LARGE((AH11,AJ11,AL11,AN11,AP11,AR11,AT11),1)+LARGE((AH11,AJ11,AL11,AN11,AP11,AR11,AT11),2)+LARGE((AH11,AJ11,AL11,AN11,AP11,AR11,AT11),3)</f>
        <v>51.986577181208062</v>
      </c>
      <c r="AV11" s="54">
        <f>SUM(AH11,AJ11,AL11,AN11,AP11,AR11,AT11)</f>
        <v>51.986577181208062</v>
      </c>
      <c r="AX11" s="7">
        <f>COUNTA(BE11,BG11,BI11,BK11,BM11,BO11,BQ11)</f>
        <v>1</v>
      </c>
      <c r="AY11" s="55" t="s">
        <v>132</v>
      </c>
      <c r="AZ11" s="55" t="s">
        <v>133</v>
      </c>
      <c r="BA11" s="55" t="s">
        <v>149</v>
      </c>
      <c r="BB11" s="58">
        <f>BS11+BD11</f>
        <v>27.576271186440678</v>
      </c>
      <c r="BC11" s="55"/>
      <c r="BD11" s="54">
        <f>IF(BC11="",0,IF(BC11&lt;$BA$2,0,IF(BC11&lt;=$BF$2,($BH$2*($BA$2+BC11)-47))))</f>
        <v>0</v>
      </c>
      <c r="BE11" s="55">
        <v>15</v>
      </c>
      <c r="BF11" s="54">
        <f>IF(BE11="",0,IF(BE11&lt;$BA$2,0,IF(BE11&lt;=$BF$2,($BH$2*($BA$2+BE11)-47))))</f>
        <v>27.576271186440678</v>
      </c>
      <c r="BG11" s="55"/>
      <c r="BH11" s="54">
        <f>IF(BG11="",0,IF(BG11&lt;$BA$2,0,IF(BG11&lt;=$BF$2,($BH$2*($BA$2+BG11)-47))))</f>
        <v>0</v>
      </c>
      <c r="BI11" s="55"/>
      <c r="BJ11" s="54">
        <f>IF(BI11="",0,IF(BI11&lt;$BA$2,0,IF(BI11&lt;=$BF$2,($BH$2*($BA$2+BI11)-47))))</f>
        <v>0</v>
      </c>
      <c r="BK11" s="55"/>
      <c r="BL11" s="54">
        <f>IF(BK11="",0,IF(BK11&lt;$BA$2,0,IF(BK11&lt;=$BF$2,($BH$2*($BA$2+BK11)-47))))</f>
        <v>0</v>
      </c>
      <c r="BM11" s="55"/>
      <c r="BN11" s="54">
        <f>IF(BM11="",0,IF(BM11&lt;$BA$2,0,IF(BM11&lt;=$BF$2,($BH$2*($BA$2+BM11)-47))))</f>
        <v>0</v>
      </c>
      <c r="BO11" s="55"/>
      <c r="BP11" s="54">
        <f>IF(BO11="",0,IF(BO11&lt;$BA$2,0,IF(BO11&lt;=$BF$2,($BH$2*($BA$2+BO11)-47))))</f>
        <v>0</v>
      </c>
      <c r="BQ11" s="55"/>
      <c r="BR11" s="54">
        <f>IF(BQ11="",0,IF(BQ11&lt;$BA$2,0,IF(BQ11&lt;=$BF$2,($BH$2*($BA$2+BQ11)-47))))</f>
        <v>0</v>
      </c>
      <c r="BS11" s="54">
        <f>LARGE((BF11,BH11,BJ11,BL11,BN11,BP11,BR11),1)+LARGE((BF11,BH11,BJ11,BL11,BN11,BP11,BR11),2)+LARGE((BF11,BH11,BJ11,BL11,BN11,BP11,BR11),3)</f>
        <v>27.576271186440678</v>
      </c>
      <c r="BT11" s="54">
        <f>SUM(BF11,BH11,BJ11,BL11,BN11,BP11,BR11)</f>
        <v>27.576271186440678</v>
      </c>
    </row>
    <row r="12" spans="1:72" s="19" customFormat="1" x14ac:dyDescent="0.25">
      <c r="B12" s="7">
        <f>COUNTA(I12,K12,M12,O12,Q12,S12,U12)</f>
        <v>1</v>
      </c>
      <c r="C12" s="57" t="s">
        <v>150</v>
      </c>
      <c r="D12" s="57" t="s">
        <v>219</v>
      </c>
      <c r="E12" s="57" t="s">
        <v>68</v>
      </c>
      <c r="F12" s="54">
        <f>W12+H12</f>
        <v>51.82352941176471</v>
      </c>
      <c r="G12" s="57"/>
      <c r="H12" s="54">
        <f>IF(G12="",0,IF(G12&lt;$E$2,0,IF(G12&lt;=$J$2,($L$2*($E$2+G12)-47))))</f>
        <v>0</v>
      </c>
      <c r="I12" s="55"/>
      <c r="J12" s="54">
        <f>IF(I12="",0,IF(I12&lt;$E$2,0,IF(I12&lt;=$J$2,($L$2*($E$2+I12)-47))))</f>
        <v>0</v>
      </c>
      <c r="K12" s="55">
        <v>32</v>
      </c>
      <c r="L12" s="54">
        <f>IF(K12="",0,IF(K12&lt;$E$2,0,IF(K12&lt;=$J$2,($L$2*($E$2+K12)-47))))</f>
        <v>51.82352941176471</v>
      </c>
      <c r="M12" s="55"/>
      <c r="N12" s="54">
        <f>IF(M12="",0,IF(M12&lt;$E$2,0,IF(M12&lt;=$J$2,($L$2*($E$2+M12)-47))))</f>
        <v>0</v>
      </c>
      <c r="O12" s="55"/>
      <c r="P12" s="54">
        <f>IF(O12="",0,IF(O12&lt;$E$2,0,IF(O12&lt;=$J$2,($L$2*($E$2+O12)-47))))</f>
        <v>0</v>
      </c>
      <c r="Q12" s="55"/>
      <c r="R12" s="54">
        <f>IF(Q12="",0,IF(Q12&lt;$E$2,0,IF(Q12&lt;=$J$2,($L$2*($E$2+Q12)-47))))</f>
        <v>0</v>
      </c>
      <c r="S12" s="55"/>
      <c r="T12" s="54">
        <f>IF(S12="",0,IF(S12&lt;$E$2,0,IF(S12&lt;=$J$2,($L$2*($E$2+S12)-47))))</f>
        <v>0</v>
      </c>
      <c r="U12" s="55"/>
      <c r="V12" s="54">
        <f>IF(U12="",0,IF(U12&lt;$E$2,0,IF(U12&lt;=$J$2,($L$2*($E$2+U12)-47))))</f>
        <v>0</v>
      </c>
      <c r="W12" s="54">
        <f>LARGE((J12,L12,N12,P12,R12,T12,V12),1)+LARGE((J12,L12,N12,P12,R12,T12,V12),2)+LARGE((J12,L12,N12,P12,R12,T12,V12),3)</f>
        <v>51.82352941176471</v>
      </c>
      <c r="X12" s="54">
        <f>SUM(J12,L12,N12,P12,R12,T12,V12)</f>
        <v>51.82352941176471</v>
      </c>
      <c r="Y12" s="88"/>
      <c r="Z12" s="55">
        <f>COUNTA(AG12,AI12,AK12,AM12,AO12,AQ12,AS12)</f>
        <v>1</v>
      </c>
      <c r="AA12" s="57" t="s">
        <v>164</v>
      </c>
      <c r="AB12" s="57" t="s">
        <v>165</v>
      </c>
      <c r="AC12" s="57" t="s">
        <v>71</v>
      </c>
      <c r="AD12" s="54">
        <f>AU12+AF12</f>
        <v>47.959731543624159</v>
      </c>
      <c r="AE12" s="57"/>
      <c r="AF12" s="54">
        <f>IF(AE12="",0,IF(AE12&lt;$AC$2,0,IF(AE12&lt;=$AH$2,($AJ$2*($AC$2+AE12)-46))))</f>
        <v>0</v>
      </c>
      <c r="AG12" s="55">
        <v>26.5</v>
      </c>
      <c r="AH12" s="54">
        <f>IF(AG12="",0,IF(AG12&lt;$AC$2,0,IF(AG12&lt;=$AH$2,($AJ$2*($AC$2+AG12)-46))))</f>
        <v>47.959731543624159</v>
      </c>
      <c r="AI12" s="55"/>
      <c r="AJ12" s="54">
        <f>IF(AI12="",0,IF(AI12&lt;$AC$2,0,IF(AI12&lt;=$AH$2,($AJ$2*($AC$2+AI12)-46))))</f>
        <v>0</v>
      </c>
      <c r="AK12" s="55"/>
      <c r="AL12" s="54">
        <f>IF(AK12="",0,IF(AK12&lt;$AC$2,0,IF(AK12&lt;=$AH$2,($AJ$2*($AC$2+AK12)-46))))</f>
        <v>0</v>
      </c>
      <c r="AM12" s="55"/>
      <c r="AN12" s="54">
        <f>IF(AM12="",0,IF(AM12&lt;$AC$2,0,IF(AM12&lt;=$AH$2,($AJ$2*($AC$2+AM12)-46))))</f>
        <v>0</v>
      </c>
      <c r="AO12" s="55"/>
      <c r="AP12" s="54">
        <f>IF(AO12="",0,IF(AO12&lt;$AC$2,0,IF(AO12&lt;=$AH$2,($AJ$2*($AC$2+AO12)-46))))</f>
        <v>0</v>
      </c>
      <c r="AQ12" s="55"/>
      <c r="AR12" s="54">
        <f>IF(AQ12="",0,IF(AQ12&lt;$AC$2,0,IF(AQ12&lt;=$AH$2,($AJ$2*($AC$2+AQ12)-46))))</f>
        <v>0</v>
      </c>
      <c r="AS12" s="55"/>
      <c r="AT12" s="54">
        <f>IF(AS12="",0,IF(AS12&lt;$AC$2,0,IF(AS12&lt;=$AH$2,($AJ$2*($AC$2+AS12)-46))))</f>
        <v>0</v>
      </c>
      <c r="AU12" s="54">
        <f>LARGE((AH12,AJ12,AL12,AN12,AP12,AR12,AT12),1)+LARGE((AH12,AJ12,AL12,AN12,AP12,AR12,AT12),2)+LARGE((AH12,AJ12,AL12,AN12,AP12,AR12,AT12),3)</f>
        <v>47.959731543624159</v>
      </c>
      <c r="AV12" s="54">
        <f>SUM(AH12,AJ12,AL12,AN12,AP12,AR12,AT12)</f>
        <v>47.959731543624159</v>
      </c>
      <c r="AX12" s="7">
        <f t="shared" ref="AX7:AX39" si="0">COUNTA(BE12,BG12,BI12,BK12,BM12,BO12,BQ12)</f>
        <v>0</v>
      </c>
      <c r="AY12" s="55"/>
      <c r="AZ12" s="55"/>
      <c r="BA12" s="55"/>
      <c r="BB12" s="58">
        <f t="shared" ref="BB7:BB39" si="1">BS12+BD12</f>
        <v>0</v>
      </c>
      <c r="BC12" s="55"/>
      <c r="BD12" s="54">
        <f t="shared" ref="BD7:BD39" si="2">IF(BC12="",0,IF(BC12&lt;$BA$2,0,IF(BC12&lt;=$BF$2,($BH$2*($BA$2+BC12)-47))))</f>
        <v>0</v>
      </c>
      <c r="BE12" s="55"/>
      <c r="BF12" s="54">
        <f t="shared" ref="BF7:BF39" si="3">IF(BE12="",0,IF(BE12&lt;$BA$2,0,IF(BE12&lt;=$BF$2,($BH$2*($BA$2+BE12)-47))))</f>
        <v>0</v>
      </c>
      <c r="BG12" s="55"/>
      <c r="BH12" s="54">
        <f t="shared" ref="BH7:BH39" si="4">IF(BG12="",0,IF(BG12&lt;$BA$2,0,IF(BG12&lt;=$BF$2,($BH$2*($BA$2+BG12)-47))))</f>
        <v>0</v>
      </c>
      <c r="BI12" s="55"/>
      <c r="BJ12" s="54">
        <f t="shared" ref="BJ7:BJ39" si="5">IF(BI12="",0,IF(BI12&lt;$BA$2,0,IF(BI12&lt;=$BF$2,($BH$2*($BA$2+BI12)-47))))</f>
        <v>0</v>
      </c>
      <c r="BK12" s="55"/>
      <c r="BL12" s="54">
        <f t="shared" ref="BL7:BL39" si="6">IF(BK12="",0,IF(BK12&lt;$BA$2,0,IF(BK12&lt;=$BF$2,($BH$2*($BA$2+BK12)-47))))</f>
        <v>0</v>
      </c>
      <c r="BM12" s="55"/>
      <c r="BN12" s="54">
        <f t="shared" ref="BN7:BN39" si="7">IF(BM12="",0,IF(BM12&lt;$BA$2,0,IF(BM12&lt;=$BF$2,($BH$2*($BA$2+BM12)-47))))</f>
        <v>0</v>
      </c>
      <c r="BO12" s="55"/>
      <c r="BP12" s="54">
        <f t="shared" ref="BP7:BP39" si="8">IF(BO12="",0,IF(BO12&lt;$BA$2,0,IF(BO12&lt;=$BF$2,($BH$2*($BA$2+BO12)-47))))</f>
        <v>0</v>
      </c>
      <c r="BQ12" s="55"/>
      <c r="BR12" s="54">
        <f t="shared" ref="BR7:BR39" si="9">IF(BQ12="",0,IF(BQ12&lt;$BA$2,0,IF(BQ12&lt;=$BF$2,($BH$2*($BA$2+BQ12)-47))))</f>
        <v>0</v>
      </c>
      <c r="BS12" s="54">
        <f>LARGE((BF12,BH12,BJ12,BL12,BN12,BP12,BR12),1)+LARGE((BF12,BH12,BJ12,BL12,BN12,BP12,BR12),2)+LARGE((BF12,BH12,BJ12,BL12,BN12,BP12,BR12),3)</f>
        <v>0</v>
      </c>
      <c r="BT12" s="54">
        <f t="shared" ref="BT8:BT39" si="10">SUM(BF12,BH12,BJ12,BL12,BN12,BP12,BR12)</f>
        <v>0</v>
      </c>
    </row>
    <row r="13" spans="1:72" s="19" customFormat="1" x14ac:dyDescent="0.25">
      <c r="B13" s="7">
        <f>COUNTA(I13,K13,M13,O13,Q13,S13,U13)</f>
        <v>1</v>
      </c>
      <c r="C13" s="55" t="s">
        <v>135</v>
      </c>
      <c r="D13" s="55" t="s">
        <v>136</v>
      </c>
      <c r="E13" s="55" t="s">
        <v>71</v>
      </c>
      <c r="F13" s="54">
        <f>W13+H13</f>
        <v>49.470588235294116</v>
      </c>
      <c r="G13" s="55"/>
      <c r="H13" s="54">
        <f>IF(G13="",0,IF(G13&lt;$E$2,0,IF(G13&lt;=$J$2,($L$2*($E$2+G13)-47))))</f>
        <v>0</v>
      </c>
      <c r="I13" s="55">
        <v>31</v>
      </c>
      <c r="J13" s="54">
        <f>IF(I13="",0,IF(I13&lt;$E$2,0,IF(I13&lt;=$J$2,($L$2*($E$2+I13)-47))))</f>
        <v>49.470588235294116</v>
      </c>
      <c r="K13" s="55"/>
      <c r="L13" s="54">
        <f>IF(K13="",0,IF(K13&lt;$E$2,0,IF(K13&lt;=$J$2,($L$2*($E$2+K13)-47))))</f>
        <v>0</v>
      </c>
      <c r="M13" s="55"/>
      <c r="N13" s="54">
        <f>IF(M13="",0,IF(M13&lt;$E$2,0,IF(M13&lt;=$J$2,($L$2*($E$2+M13)-47))))</f>
        <v>0</v>
      </c>
      <c r="O13" s="55"/>
      <c r="P13" s="54">
        <f>IF(O13="",0,IF(O13&lt;$E$2,0,IF(O13&lt;=$J$2,($L$2*($E$2+O13)-47))))</f>
        <v>0</v>
      </c>
      <c r="Q13" s="55"/>
      <c r="R13" s="54">
        <f>IF(Q13="",0,IF(Q13&lt;$E$2,0,IF(Q13&lt;=$J$2,($L$2*($E$2+Q13)-47))))</f>
        <v>0</v>
      </c>
      <c r="S13" s="55"/>
      <c r="T13" s="54">
        <f>IF(S13="",0,IF(S13&lt;$E$2,0,IF(S13&lt;=$J$2,($L$2*($E$2+S13)-47))))</f>
        <v>0</v>
      </c>
      <c r="U13" s="55"/>
      <c r="V13" s="54">
        <f>IF(U13="",0,IF(U13&lt;$E$2,0,IF(U13&lt;=$J$2,($L$2*($E$2+U13)-47))))</f>
        <v>0</v>
      </c>
      <c r="W13" s="54">
        <f>LARGE((J13,L13,N13,P13,R13,T13,V13),1)+LARGE((J13,L13,N13,P13,R13,T13,V13),2)+LARGE((J13,L13,N13,P13,R13,T13,V13),3)</f>
        <v>49.470588235294116</v>
      </c>
      <c r="X13" s="54">
        <f>SUM(J13,L13,N13,P13,R13,T13,V13)</f>
        <v>49.470588235294116</v>
      </c>
      <c r="Y13" s="88"/>
      <c r="Z13" s="55">
        <f>COUNTA(AG13,AI13,AK13,AM13,AO13,AQ13,AS13)</f>
        <v>1</v>
      </c>
      <c r="AA13" s="55" t="s">
        <v>139</v>
      </c>
      <c r="AB13" s="55" t="s">
        <v>122</v>
      </c>
      <c r="AC13" s="55" t="s">
        <v>71</v>
      </c>
      <c r="AD13" s="54">
        <f>AU13+AF13</f>
        <v>37.22147651006712</v>
      </c>
      <c r="AE13" s="55"/>
      <c r="AF13" s="54">
        <f>IF(AE13="",0,IF(AE13&lt;$AC$2,0,IF(AE13&lt;=$AH$2,($AJ$2*($AC$2+AE13)-46))))</f>
        <v>0</v>
      </c>
      <c r="AG13" s="55">
        <v>22.5</v>
      </c>
      <c r="AH13" s="54">
        <f>IF(AG13="",0,IF(AG13&lt;$AC$2,0,IF(AG13&lt;=$AH$2,($AJ$2*($AC$2+AG13)-46))))</f>
        <v>37.22147651006712</v>
      </c>
      <c r="AI13" s="55"/>
      <c r="AJ13" s="54">
        <f>IF(AI13="",0,IF(AI13&lt;$AC$2,0,IF(AI13&lt;=$AH$2,($AJ$2*($AC$2+AI13)-46))))</f>
        <v>0</v>
      </c>
      <c r="AK13" s="55"/>
      <c r="AL13" s="54">
        <f>IF(AK13="",0,IF(AK13&lt;$AC$2,0,IF(AK13&lt;=$AH$2,($AJ$2*($AC$2+AK13)-46))))</f>
        <v>0</v>
      </c>
      <c r="AM13" s="55"/>
      <c r="AN13" s="54">
        <f>IF(AM13="",0,IF(AM13&lt;$AC$2,0,IF(AM13&lt;=$AH$2,($AJ$2*($AC$2+AM13)-46))))</f>
        <v>0</v>
      </c>
      <c r="AO13" s="55"/>
      <c r="AP13" s="54">
        <f>IF(AO13="",0,IF(AO13&lt;$AC$2,0,IF(AO13&lt;=$AH$2,($AJ$2*($AC$2+AO13)-46))))</f>
        <v>0</v>
      </c>
      <c r="AQ13" s="55"/>
      <c r="AR13" s="54">
        <f>IF(AQ13="",0,IF(AQ13&lt;$AC$2,0,IF(AQ13&lt;=$AH$2,($AJ$2*($AC$2+AQ13)-46))))</f>
        <v>0</v>
      </c>
      <c r="AS13" s="55"/>
      <c r="AT13" s="54">
        <f>IF(AS13="",0,IF(AS13&lt;$AC$2,0,IF(AS13&lt;=$AH$2,($AJ$2*($AC$2+AS13)-46))))</f>
        <v>0</v>
      </c>
      <c r="AU13" s="54">
        <f>LARGE((AH13,AJ13,AL13,AN13,AP13,AR13,AT13),1)+LARGE((AH13,AJ13,AL13,AN13,AP13,AR13,AT13),2)+LARGE((AH13,AJ13,AL13,AN13,AP13,AR13,AT13),3)</f>
        <v>37.22147651006712</v>
      </c>
      <c r="AV13" s="54">
        <f>SUM(AH13,AJ13,AL13,AN13,AP13,AR13,AT13)</f>
        <v>37.22147651006712</v>
      </c>
      <c r="AX13" s="7">
        <f t="shared" si="0"/>
        <v>0</v>
      </c>
      <c r="AY13" s="55"/>
      <c r="AZ13" s="55"/>
      <c r="BA13" s="55"/>
      <c r="BB13" s="58">
        <f t="shared" si="1"/>
        <v>0</v>
      </c>
      <c r="BC13" s="55"/>
      <c r="BD13" s="54">
        <f t="shared" si="2"/>
        <v>0</v>
      </c>
      <c r="BE13" s="55"/>
      <c r="BF13" s="54">
        <f t="shared" si="3"/>
        <v>0</v>
      </c>
      <c r="BG13" s="55"/>
      <c r="BH13" s="54">
        <f t="shared" si="4"/>
        <v>0</v>
      </c>
      <c r="BI13" s="55"/>
      <c r="BJ13" s="54">
        <f t="shared" si="5"/>
        <v>0</v>
      </c>
      <c r="BK13" s="55"/>
      <c r="BL13" s="54">
        <f t="shared" si="6"/>
        <v>0</v>
      </c>
      <c r="BM13" s="55"/>
      <c r="BN13" s="54">
        <f t="shared" si="7"/>
        <v>0</v>
      </c>
      <c r="BO13" s="55"/>
      <c r="BP13" s="54">
        <f t="shared" si="8"/>
        <v>0</v>
      </c>
      <c r="BQ13" s="55"/>
      <c r="BR13" s="54">
        <f t="shared" si="9"/>
        <v>0</v>
      </c>
      <c r="BS13" s="54">
        <f>LARGE((BF13,BH13,BJ13,BL13,BN13,BP13,BR13),1)+LARGE((BF13,BH13,BJ13,BL13,BN13,BP13,BR13),2)+LARGE((BF13,BH13,BJ13,BL13,BN13,BP13,BR13),3)</f>
        <v>0</v>
      </c>
      <c r="BT13" s="54">
        <f t="shared" si="10"/>
        <v>0</v>
      </c>
    </row>
    <row r="14" spans="1:72" s="19" customFormat="1" x14ac:dyDescent="0.25">
      <c r="B14" s="7">
        <f>COUNTA(I14,K14,M14,O14,Q14,S14,U14)</f>
        <v>2</v>
      </c>
      <c r="C14" s="55" t="s">
        <v>153</v>
      </c>
      <c r="D14" s="55" t="s">
        <v>158</v>
      </c>
      <c r="E14" s="55" t="s">
        <v>71</v>
      </c>
      <c r="F14" s="54">
        <f>W14+H14</f>
        <v>40.117647058823536</v>
      </c>
      <c r="G14" s="55"/>
      <c r="H14" s="54">
        <f>IF(G14="",0,IF(G14&lt;$E$2,0,IF(G14&lt;=$J$2,($L$2*($E$2+G14)-47))))</f>
        <v>0</v>
      </c>
      <c r="I14" s="55">
        <v>17</v>
      </c>
      <c r="J14" s="54">
        <f>IF(I14="",0,IF(I14&lt;$E$2,0,IF(I14&lt;=$J$2,($L$2*($E$2+I14)-47))))</f>
        <v>16.529411764705884</v>
      </c>
      <c r="K14" s="55"/>
      <c r="L14" s="54">
        <f>IF(K14="",0,IF(K14&lt;$E$2,0,IF(K14&lt;=$J$2,($L$2*($E$2+K14)-47))))</f>
        <v>0</v>
      </c>
      <c r="M14" s="55">
        <v>20</v>
      </c>
      <c r="N14" s="54">
        <f>IF(M14="",0,IF(M14&lt;$E$2,0,IF(M14&lt;=$J$2,($L$2*($E$2+M14)-47))))</f>
        <v>23.588235294117652</v>
      </c>
      <c r="O14" s="55"/>
      <c r="P14" s="54">
        <f>IF(O14="",0,IF(O14&lt;$E$2,0,IF(O14&lt;=$J$2,($L$2*($E$2+O14)-47))))</f>
        <v>0</v>
      </c>
      <c r="Q14" s="55"/>
      <c r="R14" s="54">
        <f>IF(Q14="",0,IF(Q14&lt;$E$2,0,IF(Q14&lt;=$J$2,($L$2*($E$2+Q14)-47))))</f>
        <v>0</v>
      </c>
      <c r="S14" s="55"/>
      <c r="T14" s="54">
        <f>IF(S14="",0,IF(S14&lt;$E$2,0,IF(S14&lt;=$J$2,($L$2*($E$2+S14)-47))))</f>
        <v>0</v>
      </c>
      <c r="U14" s="55"/>
      <c r="V14" s="54">
        <f>IF(U14="",0,IF(U14&lt;$E$2,0,IF(U14&lt;=$J$2,($L$2*($E$2+U14)-47))))</f>
        <v>0</v>
      </c>
      <c r="W14" s="54">
        <f>LARGE((J14,L14,N14,P14,R14,T14,V14),1)+LARGE((J14,L14,N14,P14,R14,T14,V14),2)+LARGE((J14,L14,N14,P14,R14,T14,V14),3)</f>
        <v>40.117647058823536</v>
      </c>
      <c r="X14" s="54">
        <f>SUM(J14,L14,N14,P14,R14,T14,V14)</f>
        <v>40.117647058823536</v>
      </c>
      <c r="Y14" s="88"/>
      <c r="Z14" s="55">
        <f>COUNTA(AG14,AI14,AK14,AM14,AO14,AQ14,AS14)</f>
        <v>1</v>
      </c>
      <c r="AA14" s="57" t="s">
        <v>212</v>
      </c>
      <c r="AB14" s="57" t="s">
        <v>213</v>
      </c>
      <c r="AC14" s="57" t="s">
        <v>149</v>
      </c>
      <c r="AD14" s="54">
        <f>AU14+AF14</f>
        <v>35.87919463087249</v>
      </c>
      <c r="AE14" s="57"/>
      <c r="AF14" s="54">
        <f>IF(AE14="",0,IF(AE14&lt;$AC$2,0,IF(AE14&lt;=$AH$2,($AJ$2*($AC$2+AE14)-46))))</f>
        <v>0</v>
      </c>
      <c r="AG14" s="55"/>
      <c r="AH14" s="54">
        <f>IF(AG14="",0,IF(AG14&lt;$AC$2,0,IF(AG14&lt;=$AH$2,($AJ$2*($AC$2+AG14)-46))))</f>
        <v>0</v>
      </c>
      <c r="AI14" s="55">
        <v>22</v>
      </c>
      <c r="AJ14" s="54">
        <f>IF(AI14="",0,IF(AI14&lt;$AC$2,0,IF(AI14&lt;=$AH$2,($AJ$2*($AC$2+AI14)-46))))</f>
        <v>35.87919463087249</v>
      </c>
      <c r="AK14" s="55"/>
      <c r="AL14" s="54">
        <f>IF(AK14="",0,IF(AK14&lt;$AC$2,0,IF(AK14&lt;=$AH$2,($AJ$2*($AC$2+AK14)-46))))</f>
        <v>0</v>
      </c>
      <c r="AM14" s="55"/>
      <c r="AN14" s="54">
        <f>IF(AM14="",0,IF(AM14&lt;$AC$2,0,IF(AM14&lt;=$AH$2,($AJ$2*($AC$2+AM14)-46))))</f>
        <v>0</v>
      </c>
      <c r="AO14" s="55"/>
      <c r="AP14" s="54">
        <f>IF(AO14="",0,IF(AO14&lt;$AC$2,0,IF(AO14&lt;=$AH$2,($AJ$2*($AC$2+AO14)-46))))</f>
        <v>0</v>
      </c>
      <c r="AQ14" s="55"/>
      <c r="AR14" s="54">
        <f>IF(AQ14="",0,IF(AQ14&lt;$AC$2,0,IF(AQ14&lt;=$AH$2,($AJ$2*($AC$2+AQ14)-46))))</f>
        <v>0</v>
      </c>
      <c r="AS14" s="55"/>
      <c r="AT14" s="54">
        <f>IF(AS14="",0,IF(AS14&lt;$AC$2,0,IF(AS14&lt;=$AH$2,($AJ$2*($AC$2+AS14)-46))))</f>
        <v>0</v>
      </c>
      <c r="AU14" s="54">
        <f>LARGE((AH14,AJ14,AL14,AN14,AP14,AR14,AT14),1)+LARGE((AH14,AJ14,AL14,AN14,AP14,AR14,AT14),2)+LARGE((AH14,AJ14,AL14,AN14,AP14,AR14,AT14),3)</f>
        <v>35.87919463087249</v>
      </c>
      <c r="AV14" s="54">
        <f>SUM(AH14,AJ14,AL14,AN14,AP14,AR14,AT14)</f>
        <v>35.87919463087249</v>
      </c>
      <c r="AX14" s="7">
        <f t="shared" si="0"/>
        <v>0</v>
      </c>
      <c r="AY14" s="55"/>
      <c r="AZ14" s="55"/>
      <c r="BA14" s="55"/>
      <c r="BB14" s="58">
        <f t="shared" si="1"/>
        <v>0</v>
      </c>
      <c r="BC14" s="55"/>
      <c r="BD14" s="54">
        <f t="shared" si="2"/>
        <v>0</v>
      </c>
      <c r="BE14" s="55"/>
      <c r="BF14" s="54">
        <f t="shared" si="3"/>
        <v>0</v>
      </c>
      <c r="BG14" s="55"/>
      <c r="BH14" s="54">
        <f t="shared" si="4"/>
        <v>0</v>
      </c>
      <c r="BI14" s="55"/>
      <c r="BJ14" s="58">
        <f t="shared" si="5"/>
        <v>0</v>
      </c>
      <c r="BK14" s="55"/>
      <c r="BL14" s="54">
        <f t="shared" si="6"/>
        <v>0</v>
      </c>
      <c r="BM14" s="55"/>
      <c r="BN14" s="54">
        <f t="shared" si="7"/>
        <v>0</v>
      </c>
      <c r="BO14" s="55"/>
      <c r="BP14" s="54">
        <f t="shared" si="8"/>
        <v>0</v>
      </c>
      <c r="BQ14" s="55"/>
      <c r="BR14" s="54">
        <f t="shared" si="9"/>
        <v>0</v>
      </c>
      <c r="BS14" s="54">
        <f>LARGE((BF14,BH14,BJ14,BL14,BN14,BP14,BR14),1)+LARGE((BF14,BH14,BJ14,BL14,BN14,BP14,BR14),2)+LARGE((BF14,BH14,BJ14,BL14,BN14,BP14,BR14),3)</f>
        <v>0</v>
      </c>
      <c r="BT14" s="54">
        <f t="shared" si="10"/>
        <v>0</v>
      </c>
    </row>
    <row r="15" spans="1:72" s="19" customFormat="1" x14ac:dyDescent="0.25">
      <c r="B15" s="7">
        <f>COUNTA(I15,K15,M15,O15,Q15,S15,U15)</f>
        <v>1</v>
      </c>
      <c r="C15" s="55" t="s">
        <v>129</v>
      </c>
      <c r="D15" s="55" t="s">
        <v>130</v>
      </c>
      <c r="E15" s="55" t="s">
        <v>71</v>
      </c>
      <c r="F15" s="54">
        <f>W15+H15</f>
        <v>27.117647058823536</v>
      </c>
      <c r="G15" s="55"/>
      <c r="H15" s="54">
        <f>IF(G15="",0,IF(G15&lt;$E$2,0,IF(G15&lt;=$J$2,($L$2*($E$2+G15)-47))))</f>
        <v>0</v>
      </c>
      <c r="I15" s="55">
        <v>21.5</v>
      </c>
      <c r="J15" s="54">
        <f>IF(I15="",0,IF(I15&lt;$E$2,0,IF(I15&lt;=$J$2,($L$2*($E$2+I15)-47))))</f>
        <v>27.117647058823536</v>
      </c>
      <c r="K15" s="55"/>
      <c r="L15" s="54">
        <f>IF(K15="",0,IF(K15&lt;$E$2,0,IF(K15&lt;=$J$2,($L$2*($E$2+K15)-47))))</f>
        <v>0</v>
      </c>
      <c r="M15" s="55"/>
      <c r="N15" s="54">
        <f>IF(M15="",0,IF(M15&lt;$E$2,0,IF(M15&lt;=$J$2,($L$2*($E$2+M15)-47))))</f>
        <v>0</v>
      </c>
      <c r="O15" s="55"/>
      <c r="P15" s="54">
        <f>IF(O15="",0,IF(O15&lt;$E$2,0,IF(O15&lt;=$J$2,($L$2*($E$2+O15)-47))))</f>
        <v>0</v>
      </c>
      <c r="Q15" s="55"/>
      <c r="R15" s="54">
        <f>IF(Q15="",0,IF(Q15&lt;$E$2,0,IF(Q15&lt;=$J$2,($L$2*($E$2+Q15)-47))))</f>
        <v>0</v>
      </c>
      <c r="S15" s="55"/>
      <c r="T15" s="54">
        <f>IF(S15="",0,IF(S15&lt;$E$2,0,IF(S15&lt;=$J$2,($L$2*($E$2+S15)-47))))</f>
        <v>0</v>
      </c>
      <c r="U15" s="55"/>
      <c r="V15" s="54">
        <f>IF(U15="",0,IF(U15&lt;$E$2,0,IF(U15&lt;=$J$2,($L$2*($E$2+U15)-47))))</f>
        <v>0</v>
      </c>
      <c r="W15" s="54">
        <f>LARGE((J15,L15,N15,P15,R15,T15,V15),1)+LARGE((J15,L15,N15,P15,R15,T15,V15),2)+LARGE((J15,L15,N15,P15,R15,T15,V15),3)</f>
        <v>27.117647058823536</v>
      </c>
      <c r="X15" s="54">
        <f>SUM(J15,L15,N15,P15,R15,T15,V15)</f>
        <v>27.117647058823536</v>
      </c>
      <c r="Y15" s="88"/>
      <c r="Z15" s="55">
        <f>COUNTA(AG15,AI15,AK15,AM15,AO15,AQ15,AS15)</f>
        <v>1</v>
      </c>
      <c r="AA15" s="55" t="s">
        <v>161</v>
      </c>
      <c r="AB15" s="55" t="s">
        <v>170</v>
      </c>
      <c r="AC15" s="55" t="s">
        <v>149</v>
      </c>
      <c r="AD15" s="54">
        <f>AU15+AF15</f>
        <v>30.510067114093957</v>
      </c>
      <c r="AE15" s="55"/>
      <c r="AF15" s="54">
        <f>IF(AE15="",0,IF(AE15&lt;$AC$2,0,IF(AE15&lt;=$AH$2,($AJ$2*($AC$2+AE15)-46))))</f>
        <v>0</v>
      </c>
      <c r="AG15" s="55">
        <v>20</v>
      </c>
      <c r="AH15" s="54">
        <f>IF(AG15="",0,IF(AG15&lt;$AC$2,0,IF(AG15&lt;=$AH$2,($AJ$2*($AC$2+AG15)-46))))</f>
        <v>30.510067114093957</v>
      </c>
      <c r="AI15" s="55"/>
      <c r="AJ15" s="54">
        <f>IF(AI15="",0,IF(AI15&lt;$AC$2,0,IF(AI15&lt;=$AH$2,($AJ$2*($AC$2+AI15)-46))))</f>
        <v>0</v>
      </c>
      <c r="AK15" s="55"/>
      <c r="AL15" s="54">
        <f>IF(AK15="",0,IF(AK15&lt;$AC$2,0,IF(AK15&lt;=$AH$2,($AJ$2*($AC$2+AK15)-46))))</f>
        <v>0</v>
      </c>
      <c r="AM15" s="55"/>
      <c r="AN15" s="54">
        <f>IF(AM15="",0,IF(AM15&lt;$AC$2,0,IF(AM15&lt;=$AH$2,($AJ$2*($AC$2+AM15)-46))))</f>
        <v>0</v>
      </c>
      <c r="AO15" s="55"/>
      <c r="AP15" s="54">
        <f>IF(AO15="",0,IF(AO15&lt;$AC$2,0,IF(AO15&lt;=$AH$2,($AJ$2*($AC$2+AO15)-46))))</f>
        <v>0</v>
      </c>
      <c r="AQ15" s="55"/>
      <c r="AR15" s="54">
        <f>IF(AQ15="",0,IF(AQ15&lt;$AC$2,0,IF(AQ15&lt;=$AH$2,($AJ$2*($AC$2+AQ15)-46))))</f>
        <v>0</v>
      </c>
      <c r="AS15" s="55"/>
      <c r="AT15" s="54">
        <f>IF(AS15="",0,IF(AS15&lt;$AC$2,0,IF(AS15&lt;=$AH$2,($AJ$2*($AC$2+AS15)-46))))</f>
        <v>0</v>
      </c>
      <c r="AU15" s="54">
        <f>LARGE((AH15,AJ15,AL15,AN15,AP15,AR15,AT15),1)+LARGE((AH15,AJ15,AL15,AN15,AP15,AR15,AT15),2)+LARGE((AH15,AJ15,AL15,AN15,AP15,AR15,AT15),3)</f>
        <v>30.510067114093957</v>
      </c>
      <c r="AV15" s="54">
        <f>SUM(AH15,AJ15,AL15,AN15,AP15,AR15,AT15)</f>
        <v>30.510067114093957</v>
      </c>
      <c r="AX15" s="7">
        <f t="shared" si="0"/>
        <v>0</v>
      </c>
      <c r="AY15" s="7"/>
      <c r="AZ15" s="7"/>
      <c r="BA15" s="7"/>
      <c r="BB15" s="58">
        <f t="shared" si="1"/>
        <v>0</v>
      </c>
      <c r="BC15" s="7"/>
      <c r="BD15" s="54">
        <f t="shared" si="2"/>
        <v>0</v>
      </c>
      <c r="BE15" s="7"/>
      <c r="BF15" s="54">
        <f t="shared" si="3"/>
        <v>0</v>
      </c>
      <c r="BG15" s="7"/>
      <c r="BH15" s="54">
        <f t="shared" si="4"/>
        <v>0</v>
      </c>
      <c r="BI15" s="7"/>
      <c r="BJ15" s="58">
        <f t="shared" si="5"/>
        <v>0</v>
      </c>
      <c r="BK15" s="7"/>
      <c r="BL15" s="54">
        <f t="shared" si="6"/>
        <v>0</v>
      </c>
      <c r="BM15" s="7"/>
      <c r="BN15" s="54">
        <f t="shared" si="7"/>
        <v>0</v>
      </c>
      <c r="BO15" s="7"/>
      <c r="BP15" s="54">
        <f t="shared" si="8"/>
        <v>0</v>
      </c>
      <c r="BQ15" s="7"/>
      <c r="BR15" s="54">
        <f t="shared" si="9"/>
        <v>0</v>
      </c>
      <c r="BS15" s="54">
        <f>LARGE((BF15,BH15,BJ15,BL15,BN15,BP15,BR15),1)+LARGE((BF15,BH15,BJ15,BL15,BN15,BP15,BR15),2)+LARGE((BF15,BH15,BJ15,BL15,BN15,BP15,BR15),3)</f>
        <v>0</v>
      </c>
      <c r="BT15" s="54">
        <f t="shared" si="10"/>
        <v>0</v>
      </c>
    </row>
    <row r="16" spans="1:72" x14ac:dyDescent="0.25">
      <c r="B16" s="7">
        <f>COUNTA(I16,K16,M16,O16,Q16,S16,U16)</f>
        <v>1</v>
      </c>
      <c r="C16" s="55" t="s">
        <v>129</v>
      </c>
      <c r="D16" s="55" t="s">
        <v>157</v>
      </c>
      <c r="E16" s="55" t="s">
        <v>149</v>
      </c>
      <c r="F16" s="54">
        <f>W16+H16</f>
        <v>23.588235294117652</v>
      </c>
      <c r="G16" s="55"/>
      <c r="H16" s="54">
        <f>IF(G16="",0,IF(G16&lt;$E$2,0,IF(G16&lt;=$J$2,($L$2*($E$2+G16)-47))))</f>
        <v>0</v>
      </c>
      <c r="I16" s="55">
        <v>20</v>
      </c>
      <c r="J16" s="54">
        <f>IF(I16="",0,IF(I16&lt;$E$2,0,IF(I16&lt;=$J$2,($L$2*($E$2+I16)-47))))</f>
        <v>23.588235294117652</v>
      </c>
      <c r="K16" s="55"/>
      <c r="L16" s="54">
        <f>IF(K16="",0,IF(K16&lt;$E$2,0,IF(K16&lt;=$J$2,($L$2*($E$2+K16)-47))))</f>
        <v>0</v>
      </c>
      <c r="M16" s="55"/>
      <c r="N16" s="54">
        <f>IF(M16="",0,IF(M16&lt;$E$2,0,IF(M16&lt;=$J$2,($L$2*($E$2+M16)-47))))</f>
        <v>0</v>
      </c>
      <c r="O16" s="55"/>
      <c r="P16" s="54">
        <f>IF(O16="",0,IF(O16&lt;$E$2,0,IF(O16&lt;=$J$2,($L$2*($E$2+O16)-47))))</f>
        <v>0</v>
      </c>
      <c r="Q16" s="55"/>
      <c r="R16" s="54">
        <f>IF(Q16="",0,IF(Q16&lt;$E$2,0,IF(Q16&lt;=$J$2,($L$2*($E$2+Q16)-47))))</f>
        <v>0</v>
      </c>
      <c r="S16" s="55"/>
      <c r="T16" s="54">
        <f>IF(S16="",0,IF(S16&lt;$E$2,0,IF(S16&lt;=$J$2,($L$2*($E$2+S16)-47))))</f>
        <v>0</v>
      </c>
      <c r="U16" s="55"/>
      <c r="V16" s="54">
        <f>IF(U16="",0,IF(U16&lt;$E$2,0,IF(U16&lt;=$J$2,($L$2*($E$2+U16)-47))))</f>
        <v>0</v>
      </c>
      <c r="W16" s="54">
        <f>LARGE((J16,L16,N16,P16,R16,T16,V16),1)+LARGE((J16,L16,N16,P16,R16,T16,V16),2)+LARGE((J16,L16,N16,P16,R16,T16,V16),3)</f>
        <v>23.588235294117652</v>
      </c>
      <c r="X16" s="54">
        <f>SUM(J16,L16,N16,P16,R16,T16,V16)</f>
        <v>23.588235294117652</v>
      </c>
      <c r="Y16" s="88"/>
      <c r="Z16" s="55">
        <f>COUNTA(AG16,AI16,AK16,AM16,AO16,AQ16,AS16)</f>
        <v>1</v>
      </c>
      <c r="AA16" s="57" t="s">
        <v>147</v>
      </c>
      <c r="AB16" s="57" t="s">
        <v>116</v>
      </c>
      <c r="AC16" s="57" t="s">
        <v>149</v>
      </c>
      <c r="AD16" s="54">
        <f>AU16+AF16</f>
        <v>30.510067114093957</v>
      </c>
      <c r="AE16" s="57"/>
      <c r="AF16" s="54">
        <f>IF(AE16="",0,IF(AE16&lt;$AC$2,0,IF(AE16&lt;=$AH$2,($AJ$2*($AC$2+AE16)-46))))</f>
        <v>0</v>
      </c>
      <c r="AG16" s="55"/>
      <c r="AH16" s="54">
        <f>IF(AG16="",0,IF(AG16&lt;$AC$2,0,IF(AG16&lt;=$AH$2,($AJ$2*($AC$2+AG16)-46))))</f>
        <v>0</v>
      </c>
      <c r="AI16" s="55">
        <v>20</v>
      </c>
      <c r="AJ16" s="54">
        <f>IF(AI16="",0,IF(AI16&lt;$AC$2,0,IF(AI16&lt;=$AH$2,($AJ$2*($AC$2+AI16)-46))))</f>
        <v>30.510067114093957</v>
      </c>
      <c r="AK16" s="55"/>
      <c r="AL16" s="54">
        <f>IF(AK16="",0,IF(AK16&lt;$AC$2,0,IF(AK16&lt;=$AH$2,($AJ$2*($AC$2+AK16)-46))))</f>
        <v>0</v>
      </c>
      <c r="AM16" s="55"/>
      <c r="AN16" s="54">
        <f>IF(AM16="",0,IF(AM16&lt;$AC$2,0,IF(AM16&lt;=$AH$2,($AJ$2*($AC$2+AM16)-46))))</f>
        <v>0</v>
      </c>
      <c r="AO16" s="55"/>
      <c r="AP16" s="54">
        <f>IF(AO16="",0,IF(AO16&lt;$AC$2,0,IF(AO16&lt;=$AH$2,($AJ$2*($AC$2+AO16)-46))))</f>
        <v>0</v>
      </c>
      <c r="AQ16" s="55"/>
      <c r="AR16" s="54">
        <f>IF(AQ16="",0,IF(AQ16&lt;$AC$2,0,IF(AQ16&lt;=$AH$2,($AJ$2*($AC$2+AQ16)-46))))</f>
        <v>0</v>
      </c>
      <c r="AS16" s="55"/>
      <c r="AT16" s="54">
        <f>IF(AS16="",0,IF(AS16&lt;$AC$2,0,IF(AS16&lt;=$AH$2,($AJ$2*($AC$2+AS16)-46))))</f>
        <v>0</v>
      </c>
      <c r="AU16" s="54">
        <f>LARGE((AH16,AJ16,AL16,AN16,AP16,AR16,AT16),1)+LARGE((AH16,AJ16,AL16,AN16,AP16,AR16,AT16),2)+LARGE((AH16,AJ16,AL16,AN16,AP16,AR16,AT16),3)</f>
        <v>30.510067114093957</v>
      </c>
      <c r="AV16" s="54">
        <f>SUM(AH16,AJ16,AL16,AN16,AP16,AR16,AT16)</f>
        <v>30.510067114093957</v>
      </c>
      <c r="AX16" s="7">
        <f t="shared" si="0"/>
        <v>0</v>
      </c>
      <c r="AY16" s="55"/>
      <c r="AZ16" s="55"/>
      <c r="BA16" s="55"/>
      <c r="BB16" s="58">
        <f t="shared" si="1"/>
        <v>0</v>
      </c>
      <c r="BC16" s="55"/>
      <c r="BD16" s="54">
        <f t="shared" si="2"/>
        <v>0</v>
      </c>
      <c r="BE16" s="55"/>
      <c r="BF16" s="54">
        <f t="shared" si="3"/>
        <v>0</v>
      </c>
      <c r="BG16" s="55"/>
      <c r="BH16" s="54">
        <f t="shared" si="4"/>
        <v>0</v>
      </c>
      <c r="BI16" s="55"/>
      <c r="BJ16" s="54">
        <f t="shared" si="5"/>
        <v>0</v>
      </c>
      <c r="BK16" s="55"/>
      <c r="BL16" s="54">
        <f t="shared" si="6"/>
        <v>0</v>
      </c>
      <c r="BM16" s="55"/>
      <c r="BN16" s="54">
        <f t="shared" si="7"/>
        <v>0</v>
      </c>
      <c r="BO16" s="55"/>
      <c r="BP16" s="54">
        <f t="shared" si="8"/>
        <v>0</v>
      </c>
      <c r="BQ16" s="55"/>
      <c r="BR16" s="54">
        <f t="shared" si="9"/>
        <v>0</v>
      </c>
      <c r="BS16" s="54">
        <f>LARGE((BF16,BH16,BJ16,BL16,BN16,BP16,BR16),1)+LARGE((BF16,BH16,BJ16,BL16,BN16,BP16,BR16),2)+LARGE((BF16,BH16,BJ16,BL16,BN16,BP16,BR16),3)</f>
        <v>0</v>
      </c>
      <c r="BT16" s="54">
        <f t="shared" si="10"/>
        <v>0</v>
      </c>
    </row>
    <row r="17" spans="2:72" x14ac:dyDescent="0.25">
      <c r="B17" s="7">
        <f t="shared" ref="B7:B26" si="11">COUNTA(I17,K17,M17,O17,Q17,S17,U17)</f>
        <v>0</v>
      </c>
      <c r="C17" s="55"/>
      <c r="D17" s="55"/>
      <c r="E17" s="55"/>
      <c r="F17" s="54">
        <f t="shared" ref="F7:F26" si="12">W17+H17</f>
        <v>0</v>
      </c>
      <c r="G17" s="55"/>
      <c r="H17" s="54">
        <f t="shared" ref="H7:H26" si="13">IF(G17="",0,IF(G17&lt;$E$2,0,IF(G17&lt;=$J$2,($L$2*($E$2+G17)-47))))</f>
        <v>0</v>
      </c>
      <c r="I17" s="55"/>
      <c r="J17" s="54">
        <f t="shared" ref="J7:J26" si="14">IF(I17="",0,IF(I17&lt;$E$2,0,IF(I17&lt;=$J$2,($L$2*($E$2+I17)-47))))</f>
        <v>0</v>
      </c>
      <c r="K17" s="55"/>
      <c r="L17" s="54">
        <f t="shared" ref="L7:L26" si="15">IF(K17="",0,IF(K17&lt;$E$2,0,IF(K17&lt;=$J$2,($L$2*($E$2+K17)-47))))</f>
        <v>0</v>
      </c>
      <c r="M17" s="55"/>
      <c r="N17" s="54">
        <f t="shared" ref="N7:N26" si="16">IF(M17="",0,IF(M17&lt;$E$2,0,IF(M17&lt;=$J$2,($L$2*($E$2+M17)-47))))</f>
        <v>0</v>
      </c>
      <c r="O17" s="55"/>
      <c r="P17" s="54">
        <f t="shared" ref="P7:P26" si="17">IF(O17="",0,IF(O17&lt;$E$2,0,IF(O17&lt;=$J$2,($L$2*($E$2+O17)-47))))</f>
        <v>0</v>
      </c>
      <c r="Q17" s="55"/>
      <c r="R17" s="54">
        <f t="shared" ref="R7:R26" si="18">IF(Q17="",0,IF(Q17&lt;$E$2,0,IF(Q17&lt;=$J$2,($L$2*($E$2+Q17)-47))))</f>
        <v>0</v>
      </c>
      <c r="S17" s="55"/>
      <c r="T17" s="54">
        <f t="shared" ref="T7:T26" si="19">IF(S17="",0,IF(S17&lt;$E$2,0,IF(S17&lt;=$J$2,($L$2*($E$2+S17)-47))))</f>
        <v>0</v>
      </c>
      <c r="U17" s="55"/>
      <c r="V17" s="54">
        <f t="shared" ref="V7:V26" si="20">IF(U17="",0,IF(U17&lt;$E$2,0,IF(U17&lt;=$J$2,($L$2*($E$2+U17)-47))))</f>
        <v>0</v>
      </c>
      <c r="W17" s="54">
        <f>LARGE((J17,L17,N17,P17,R17,T17,V17),1)+LARGE((J17,L17,N17,P17,R17,T17,V17),2)+LARGE((J17,L17,N17,P17,R17,T17,V17),3)</f>
        <v>0</v>
      </c>
      <c r="X17" s="54">
        <f t="shared" ref="X8:X27" si="21">SUM(J17,L17,N17,P17,R17,T17,V17)</f>
        <v>0</v>
      </c>
      <c r="Y17" s="88"/>
      <c r="Z17" s="55">
        <f>COUNTA(AG17,AI17,AK17,AM17,AO17,AQ17,AS17)</f>
        <v>1</v>
      </c>
      <c r="AA17" s="55" t="s">
        <v>166</v>
      </c>
      <c r="AB17" s="55" t="s">
        <v>167</v>
      </c>
      <c r="AC17" s="55" t="s">
        <v>68</v>
      </c>
      <c r="AD17" s="54">
        <f>AU17+AF17</f>
        <v>19.771812080536918</v>
      </c>
      <c r="AE17" s="55"/>
      <c r="AF17" s="54">
        <f>IF(AE17="",0,IF(AE17&lt;$AC$2,0,IF(AE17&lt;=$AH$2,($AJ$2*($AC$2+AE17)-46))))</f>
        <v>0</v>
      </c>
      <c r="AG17" s="55">
        <v>16</v>
      </c>
      <c r="AH17" s="54">
        <f>IF(AG17="",0,IF(AG17&lt;$AC$2,0,IF(AG17&lt;=$AH$2,($AJ$2*($AC$2+AG17)-46))))</f>
        <v>19.771812080536918</v>
      </c>
      <c r="AI17" s="55"/>
      <c r="AJ17" s="54">
        <f>IF(AI17="",0,IF(AI17&lt;$AC$2,0,IF(AI17&lt;=$AH$2,($AJ$2*($AC$2+AI17)-46))))</f>
        <v>0</v>
      </c>
      <c r="AK17" s="55"/>
      <c r="AL17" s="54">
        <f>IF(AK17="",0,IF(AK17&lt;$AC$2,0,IF(AK17&lt;=$AH$2,($AJ$2*($AC$2+AK17)-46))))</f>
        <v>0</v>
      </c>
      <c r="AM17" s="55"/>
      <c r="AN17" s="54">
        <f>IF(AM17="",0,IF(AM17&lt;$AC$2,0,IF(AM17&lt;=$AH$2,($AJ$2*($AC$2+AM17)-46))))</f>
        <v>0</v>
      </c>
      <c r="AO17" s="55"/>
      <c r="AP17" s="54">
        <f>IF(AO17="",0,IF(AO17&lt;$AC$2,0,IF(AO17&lt;=$AH$2,($AJ$2*($AC$2+AO17)-46))))</f>
        <v>0</v>
      </c>
      <c r="AQ17" s="55"/>
      <c r="AR17" s="54">
        <f>IF(AQ17="",0,IF(AQ17&lt;$AC$2,0,IF(AQ17&lt;=$AH$2,($AJ$2*($AC$2+AQ17)-46))))</f>
        <v>0</v>
      </c>
      <c r="AS17" s="55"/>
      <c r="AT17" s="54">
        <f>IF(AS17="",0,IF(AS17&lt;$AC$2,0,IF(AS17&lt;=$AH$2,($AJ$2*($AC$2+AS17)-46))))</f>
        <v>0</v>
      </c>
      <c r="AU17" s="54">
        <f>LARGE((AH17,AJ17,AL17,AN17,AP17,AR17,AT17),1)+LARGE((AH17,AJ17,AL17,AN17,AP17,AR17,AT17),2)+LARGE((AH17,AJ17,AL17,AN17,AP17,AR17,AT17),3)</f>
        <v>19.771812080536918</v>
      </c>
      <c r="AV17" s="54">
        <f>SUM(AH17,AJ17,AL17,AN17,AP17,AR17,AT17)</f>
        <v>19.771812080536918</v>
      </c>
      <c r="AX17" s="7">
        <f t="shared" si="0"/>
        <v>0</v>
      </c>
      <c r="AY17" s="57"/>
      <c r="AZ17" s="57"/>
      <c r="BA17" s="57"/>
      <c r="BB17" s="58">
        <f t="shared" si="1"/>
        <v>0</v>
      </c>
      <c r="BC17" s="57"/>
      <c r="BD17" s="54">
        <f t="shared" si="2"/>
        <v>0</v>
      </c>
      <c r="BE17" s="55"/>
      <c r="BF17" s="54">
        <f t="shared" si="3"/>
        <v>0</v>
      </c>
      <c r="BG17" s="55"/>
      <c r="BH17" s="54">
        <f t="shared" si="4"/>
        <v>0</v>
      </c>
      <c r="BI17" s="55"/>
      <c r="BJ17" s="54">
        <f t="shared" si="5"/>
        <v>0</v>
      </c>
      <c r="BK17" s="55"/>
      <c r="BL17" s="54">
        <f t="shared" si="6"/>
        <v>0</v>
      </c>
      <c r="BM17" s="55"/>
      <c r="BN17" s="54">
        <f t="shared" si="7"/>
        <v>0</v>
      </c>
      <c r="BO17" s="55"/>
      <c r="BP17" s="54">
        <f t="shared" si="8"/>
        <v>0</v>
      </c>
      <c r="BQ17" s="55"/>
      <c r="BR17" s="54">
        <f t="shared" si="9"/>
        <v>0</v>
      </c>
      <c r="BS17" s="54">
        <f>LARGE((BF17,BH17,BJ17,BL17,BN17,BP17,BR17),1)+LARGE((BF17,BH17,BJ17,BL17,BN17,BP17,BR17),2)+LARGE((BF17,BH17,BJ17,BL17,BN17,BP17,BR17),3)</f>
        <v>0</v>
      </c>
      <c r="BT17" s="54">
        <f t="shared" si="10"/>
        <v>0</v>
      </c>
    </row>
    <row r="18" spans="2:72" x14ac:dyDescent="0.25">
      <c r="B18" s="7">
        <f t="shared" si="11"/>
        <v>0</v>
      </c>
      <c r="C18" s="55"/>
      <c r="D18" s="55"/>
      <c r="E18" s="55"/>
      <c r="F18" s="54">
        <f t="shared" si="12"/>
        <v>0</v>
      </c>
      <c r="G18" s="55"/>
      <c r="H18" s="54">
        <f t="shared" si="13"/>
        <v>0</v>
      </c>
      <c r="I18" s="55"/>
      <c r="J18" s="54">
        <f t="shared" si="14"/>
        <v>0</v>
      </c>
      <c r="K18" s="55"/>
      <c r="L18" s="54">
        <f t="shared" si="15"/>
        <v>0</v>
      </c>
      <c r="M18" s="55"/>
      <c r="N18" s="54">
        <f t="shared" si="16"/>
        <v>0</v>
      </c>
      <c r="O18" s="55"/>
      <c r="P18" s="54">
        <f t="shared" si="17"/>
        <v>0</v>
      </c>
      <c r="Q18" s="55"/>
      <c r="R18" s="54">
        <f t="shared" si="18"/>
        <v>0</v>
      </c>
      <c r="S18" s="55"/>
      <c r="T18" s="54">
        <f t="shared" si="19"/>
        <v>0</v>
      </c>
      <c r="U18" s="55"/>
      <c r="V18" s="54">
        <f t="shared" si="20"/>
        <v>0</v>
      </c>
      <c r="W18" s="54">
        <f>LARGE((J18,L18,N18,P18,R18,T18,V18),1)+LARGE((J18,L18,N18,P18,R18,T18,V18),2)+LARGE((J18,L18,N18,P18,R18,T18,V18),3)</f>
        <v>0</v>
      </c>
      <c r="X18" s="54">
        <f t="shared" si="21"/>
        <v>0</v>
      </c>
      <c r="Y18" s="88"/>
      <c r="Z18" s="55">
        <f>COUNTA(AG18,AI18,AK18,AM18,AO18,AQ18,AS18)</f>
        <v>1</v>
      </c>
      <c r="AA18" s="55" t="s">
        <v>210</v>
      </c>
      <c r="AB18" s="55" t="s">
        <v>211</v>
      </c>
      <c r="AC18" s="55" t="s">
        <v>149</v>
      </c>
      <c r="AD18" s="54">
        <f>AU18+AF18</f>
        <v>19.771812080536918</v>
      </c>
      <c r="AE18" s="55"/>
      <c r="AF18" s="54">
        <f>IF(AE18="",0,IF(AE18&lt;$AC$2,0,IF(AE18&lt;=$AH$2,($AJ$2*($AC$2+AE18)-46))))</f>
        <v>0</v>
      </c>
      <c r="AG18" s="55"/>
      <c r="AH18" s="54">
        <f>IF(AG18="",0,IF(AG18&lt;$AC$2,0,IF(AG18&lt;=$AH$2,($AJ$2*($AC$2+AG18)-46))))</f>
        <v>0</v>
      </c>
      <c r="AI18" s="55">
        <v>16</v>
      </c>
      <c r="AJ18" s="54">
        <f>IF(AI18="",0,IF(AI18&lt;$AC$2,0,IF(AI18&lt;=$AH$2,($AJ$2*($AC$2+AI18)-46))))</f>
        <v>19.771812080536918</v>
      </c>
      <c r="AK18" s="55"/>
      <c r="AL18" s="54">
        <f>IF(AK18="",0,IF(AK18&lt;$AC$2,0,IF(AK18&lt;=$AH$2,($AJ$2*($AC$2+AK18)-46))))</f>
        <v>0</v>
      </c>
      <c r="AM18" s="55"/>
      <c r="AN18" s="54">
        <f>IF(AM18="",0,IF(AM18&lt;$AC$2,0,IF(AM18&lt;=$AH$2,($AJ$2*($AC$2+AM18)-46))))</f>
        <v>0</v>
      </c>
      <c r="AO18" s="55"/>
      <c r="AP18" s="54">
        <f>IF(AO18="",0,IF(AO18&lt;$AC$2,0,IF(AO18&lt;=$AH$2,($AJ$2*($AC$2+AO18)-46))))</f>
        <v>0</v>
      </c>
      <c r="AQ18" s="55"/>
      <c r="AR18" s="54">
        <f>IF(AQ18="",0,IF(AQ18&lt;$AC$2,0,IF(AQ18&lt;=$AH$2,($AJ$2*($AC$2+AQ18)-46))))</f>
        <v>0</v>
      </c>
      <c r="AS18" s="55"/>
      <c r="AT18" s="54">
        <f>IF(AS18="",0,IF(AS18&lt;$AC$2,0,IF(AS18&lt;=$AH$2,($AJ$2*($AC$2+AS18)-46))))</f>
        <v>0</v>
      </c>
      <c r="AU18" s="54">
        <f>LARGE((AH18,AJ18,AL18,AN18,AP18,AR18,AT18),1)+LARGE((AH18,AJ18,AL18,AN18,AP18,AR18,AT18),2)+LARGE((AH18,AJ18,AL18,AN18,AP18,AR18,AT18),3)</f>
        <v>19.771812080536918</v>
      </c>
      <c r="AV18" s="54">
        <f>SUM(AH18,AJ18,AL18,AN18,AP18,AR18,AT18)</f>
        <v>19.771812080536918</v>
      </c>
      <c r="AX18" s="7">
        <f t="shared" si="0"/>
        <v>0</v>
      </c>
      <c r="AY18" s="7"/>
      <c r="AZ18" s="7"/>
      <c r="BA18" s="7"/>
      <c r="BB18" s="58">
        <f t="shared" si="1"/>
        <v>0</v>
      </c>
      <c r="BC18" s="7"/>
      <c r="BD18" s="54">
        <f t="shared" si="2"/>
        <v>0</v>
      </c>
      <c r="BE18" s="7"/>
      <c r="BF18" s="54">
        <f t="shared" si="3"/>
        <v>0</v>
      </c>
      <c r="BG18" s="7"/>
      <c r="BH18" s="54">
        <f t="shared" si="4"/>
        <v>0</v>
      </c>
      <c r="BI18" s="7"/>
      <c r="BJ18" s="58">
        <f t="shared" si="5"/>
        <v>0</v>
      </c>
      <c r="BK18" s="7"/>
      <c r="BL18" s="54">
        <f t="shared" si="6"/>
        <v>0</v>
      </c>
      <c r="BM18" s="7"/>
      <c r="BN18" s="54">
        <f t="shared" si="7"/>
        <v>0</v>
      </c>
      <c r="BO18" s="7"/>
      <c r="BP18" s="54">
        <f t="shared" si="8"/>
        <v>0</v>
      </c>
      <c r="BQ18" s="7"/>
      <c r="BR18" s="54">
        <f t="shared" si="9"/>
        <v>0</v>
      </c>
      <c r="BS18" s="54">
        <f>LARGE((BF18,BH18,BJ18,BL18,BN18,BP18,BR18),1)+LARGE((BF18,BH18,BJ18,BL18,BN18,BP18,BR18),2)+LARGE((BF18,BH18,BJ18,BL18,BN18,BP18,BR18),3)</f>
        <v>0</v>
      </c>
      <c r="BT18" s="54">
        <f t="shared" si="10"/>
        <v>0</v>
      </c>
    </row>
    <row r="19" spans="2:72" x14ac:dyDescent="0.25">
      <c r="B19" s="7">
        <f t="shared" si="11"/>
        <v>0</v>
      </c>
      <c r="C19" s="55"/>
      <c r="D19" s="55"/>
      <c r="E19" s="55"/>
      <c r="F19" s="54">
        <f t="shared" si="12"/>
        <v>0</v>
      </c>
      <c r="G19" s="55"/>
      <c r="H19" s="54">
        <f t="shared" si="13"/>
        <v>0</v>
      </c>
      <c r="I19" s="55"/>
      <c r="J19" s="54">
        <f t="shared" si="14"/>
        <v>0</v>
      </c>
      <c r="K19" s="55"/>
      <c r="L19" s="54">
        <f t="shared" si="15"/>
        <v>0</v>
      </c>
      <c r="M19" s="55"/>
      <c r="N19" s="54">
        <f t="shared" si="16"/>
        <v>0</v>
      </c>
      <c r="O19" s="55"/>
      <c r="P19" s="54">
        <f t="shared" si="17"/>
        <v>0</v>
      </c>
      <c r="Q19" s="55"/>
      <c r="R19" s="54">
        <f t="shared" si="18"/>
        <v>0</v>
      </c>
      <c r="S19" s="55"/>
      <c r="T19" s="54">
        <f t="shared" si="19"/>
        <v>0</v>
      </c>
      <c r="U19" s="55"/>
      <c r="V19" s="54">
        <f t="shared" si="20"/>
        <v>0</v>
      </c>
      <c r="W19" s="54">
        <f>LARGE((J19,L19,N19,P19,R19,T19,V19),1)+LARGE((J19,L19,N19,P19,R19,T19,V19),2)+LARGE((J19,L19,N19,P19,R19,T19,V19),3)</f>
        <v>0</v>
      </c>
      <c r="X19" s="54">
        <f t="shared" si="21"/>
        <v>0</v>
      </c>
      <c r="Y19" s="88"/>
      <c r="Z19" s="55">
        <f>COUNTA(AG19,AI19,AK19,AM19,AO19,AQ19,AS19)</f>
        <v>1</v>
      </c>
      <c r="AA19" s="55" t="s">
        <v>143</v>
      </c>
      <c r="AB19" s="55" t="s">
        <v>144</v>
      </c>
      <c r="AC19" s="55" t="s">
        <v>149</v>
      </c>
      <c r="AD19" s="54">
        <f>AU19+AF19</f>
        <v>17.087248322147651</v>
      </c>
      <c r="AE19" s="55"/>
      <c r="AF19" s="54">
        <f>IF(AE19="",0,IF(AE19&lt;$AC$2,0,IF(AE19&lt;=$AH$2,($AJ$2*($AC$2+AE19)-46))))</f>
        <v>0</v>
      </c>
      <c r="AG19" s="55">
        <v>15</v>
      </c>
      <c r="AH19" s="54">
        <f>IF(AG19="",0,IF(AG19&lt;$AC$2,0,IF(AG19&lt;=$AH$2,($AJ$2*($AC$2+AG19)-46))))</f>
        <v>17.087248322147651</v>
      </c>
      <c r="AI19" s="55"/>
      <c r="AJ19" s="54">
        <f>IF(AI19="",0,IF(AI19&lt;$AC$2,0,IF(AI19&lt;=$AH$2,($AJ$2*($AC$2+AI19)-46))))</f>
        <v>0</v>
      </c>
      <c r="AK19" s="55"/>
      <c r="AL19" s="54">
        <f>IF(AK19="",0,IF(AK19&lt;$AC$2,0,IF(AK19&lt;=$AH$2,($AJ$2*($AC$2+AK19)-46))))</f>
        <v>0</v>
      </c>
      <c r="AM19" s="55"/>
      <c r="AN19" s="54">
        <f>IF(AM19="",0,IF(AM19&lt;$AC$2,0,IF(AM19&lt;=$AH$2,($AJ$2*($AC$2+AM19)-46))))</f>
        <v>0</v>
      </c>
      <c r="AO19" s="55"/>
      <c r="AP19" s="54">
        <f>IF(AO19="",0,IF(AO19&lt;$AC$2,0,IF(AO19&lt;=$AH$2,($AJ$2*($AC$2+AO19)-46))))</f>
        <v>0</v>
      </c>
      <c r="AQ19" s="55"/>
      <c r="AR19" s="54">
        <f>IF(AQ19="",0,IF(AQ19&lt;$AC$2,0,IF(AQ19&lt;=$AH$2,($AJ$2*($AC$2+AQ19)-46))))</f>
        <v>0</v>
      </c>
      <c r="AS19" s="55"/>
      <c r="AT19" s="54">
        <f>IF(AS19="",0,IF(AS19&lt;$AC$2,0,IF(AS19&lt;=$AH$2,($AJ$2*($AC$2+AS19)-46))))</f>
        <v>0</v>
      </c>
      <c r="AU19" s="54">
        <f>LARGE((AH19,AJ19,AL19,AN19,AP19,AR19,AT19),1)+LARGE((AH19,AJ19,AL19,AN19,AP19,AR19,AT19),2)+LARGE((AH19,AJ19,AL19,AN19,AP19,AR19,AT19),3)</f>
        <v>17.087248322147651</v>
      </c>
      <c r="AV19" s="54">
        <f>SUM(AH19,AJ19,AL19,AN19,AP19,AR19,AT19)</f>
        <v>17.087248322147651</v>
      </c>
      <c r="AX19" s="7">
        <f t="shared" si="0"/>
        <v>0</v>
      </c>
      <c r="AY19" s="55"/>
      <c r="AZ19" s="55"/>
      <c r="BA19" s="55"/>
      <c r="BB19" s="58">
        <f t="shared" si="1"/>
        <v>0</v>
      </c>
      <c r="BC19" s="55"/>
      <c r="BD19" s="54">
        <f t="shared" si="2"/>
        <v>0</v>
      </c>
      <c r="BE19" s="55"/>
      <c r="BF19" s="54">
        <f t="shared" si="3"/>
        <v>0</v>
      </c>
      <c r="BG19" s="55"/>
      <c r="BH19" s="54">
        <f t="shared" si="4"/>
        <v>0</v>
      </c>
      <c r="BI19" s="55"/>
      <c r="BJ19" s="54">
        <f t="shared" si="5"/>
        <v>0</v>
      </c>
      <c r="BK19" s="55"/>
      <c r="BL19" s="54">
        <f t="shared" si="6"/>
        <v>0</v>
      </c>
      <c r="BM19" s="55"/>
      <c r="BN19" s="54">
        <f t="shared" si="7"/>
        <v>0</v>
      </c>
      <c r="BO19" s="55"/>
      <c r="BP19" s="54">
        <f t="shared" si="8"/>
        <v>0</v>
      </c>
      <c r="BQ19" s="55"/>
      <c r="BR19" s="54">
        <f t="shared" si="9"/>
        <v>0</v>
      </c>
      <c r="BS19" s="54">
        <f>LARGE((BF19,BH19,BJ19,BL19,BN19,BP19,BR19),1)+LARGE((BF19,BH19,BJ19,BL19,BN19,BP19,BR19),2)+LARGE((BF19,BH19,BJ19,BL19,BN19,BP19,BR19),3)</f>
        <v>0</v>
      </c>
      <c r="BT19" s="54">
        <f t="shared" si="10"/>
        <v>0</v>
      </c>
    </row>
    <row r="20" spans="2:72" x14ac:dyDescent="0.25">
      <c r="B20" s="7">
        <f t="shared" si="11"/>
        <v>0</v>
      </c>
      <c r="C20" s="55"/>
      <c r="D20" s="55"/>
      <c r="E20" s="55"/>
      <c r="F20" s="54">
        <f t="shared" si="12"/>
        <v>0</v>
      </c>
      <c r="G20" s="55"/>
      <c r="H20" s="54">
        <f t="shared" si="13"/>
        <v>0</v>
      </c>
      <c r="I20" s="55"/>
      <c r="J20" s="54">
        <f t="shared" si="14"/>
        <v>0</v>
      </c>
      <c r="K20" s="55"/>
      <c r="L20" s="54">
        <f t="shared" si="15"/>
        <v>0</v>
      </c>
      <c r="M20" s="55"/>
      <c r="N20" s="54">
        <f t="shared" si="16"/>
        <v>0</v>
      </c>
      <c r="O20" s="55"/>
      <c r="P20" s="54">
        <f t="shared" si="17"/>
        <v>0</v>
      </c>
      <c r="Q20" s="55"/>
      <c r="R20" s="54">
        <f t="shared" si="18"/>
        <v>0</v>
      </c>
      <c r="S20" s="55"/>
      <c r="T20" s="54">
        <f t="shared" si="19"/>
        <v>0</v>
      </c>
      <c r="U20" s="55"/>
      <c r="V20" s="54">
        <f t="shared" si="20"/>
        <v>0</v>
      </c>
      <c r="W20" s="54">
        <f>LARGE((J20,L20,N20,P20,R20,T20,V20),1)+LARGE((J20,L20,N20,P20,R20,T20,V20),2)+LARGE((J20,L20,N20,P20,R20,T20,V20),3)</f>
        <v>0</v>
      </c>
      <c r="X20" s="54">
        <f t="shared" si="21"/>
        <v>0</v>
      </c>
      <c r="Y20" s="88"/>
      <c r="Z20" s="7">
        <f t="shared" ref="Z7:Z26" si="22">COUNTA(AG20,AI20,AK20,AM20,AO20,AQ20,AS20)</f>
        <v>0</v>
      </c>
      <c r="AA20" s="55"/>
      <c r="AB20" s="55"/>
      <c r="AC20" s="55"/>
      <c r="AD20" s="54">
        <f t="shared" ref="AD7:AD26" si="23">AU20+AF20</f>
        <v>0</v>
      </c>
      <c r="AE20" s="55"/>
      <c r="AF20" s="54">
        <f t="shared" ref="AF7:AF26" si="24">IF(AE20="",0,IF(AE20&lt;$AC$2,0,IF(AE20&lt;=$AH$2,($AJ$2*($AC$2+AE20)-46))))</f>
        <v>0</v>
      </c>
      <c r="AG20" s="55"/>
      <c r="AH20" s="54">
        <f t="shared" ref="AH7:AH26" si="25">IF(AG20="",0,IF(AG20&lt;$AC$2,0,IF(AG20&lt;=$AH$2,($AJ$2*($AC$2+AG20)-46))))</f>
        <v>0</v>
      </c>
      <c r="AI20" s="55"/>
      <c r="AJ20" s="54">
        <f t="shared" ref="AJ7:AJ26" si="26">IF(AI20="",0,IF(AI20&lt;$AC$2,0,IF(AI20&lt;=$AH$2,($AJ$2*($AC$2+AI20)-46))))</f>
        <v>0</v>
      </c>
      <c r="AK20" s="55"/>
      <c r="AL20" s="54">
        <f t="shared" ref="AL7:AL26" si="27">IF(AK20="",0,IF(AK20&lt;$AC$2,0,IF(AK20&lt;=$AH$2,($AJ$2*($AC$2+AK20)-46))))</f>
        <v>0</v>
      </c>
      <c r="AM20" s="55"/>
      <c r="AN20" s="54">
        <f t="shared" ref="AN7:AN26" si="28">IF(AM20="",0,IF(AM20&lt;$AC$2,0,IF(AM20&lt;=$AH$2,($AJ$2*($AC$2+AM20)-46))))</f>
        <v>0</v>
      </c>
      <c r="AO20" s="55"/>
      <c r="AP20" s="54">
        <f t="shared" ref="AP7:AP26" si="29">IF(AO20="",0,IF(AO20&lt;$AC$2,0,IF(AO20&lt;=$AH$2,($AJ$2*($AC$2+AO20)-46))))</f>
        <v>0</v>
      </c>
      <c r="AQ20" s="55"/>
      <c r="AR20" s="54">
        <f t="shared" ref="AR7:AR26" si="30">IF(AQ20="",0,IF(AQ20&lt;$AC$2,0,IF(AQ20&lt;=$AH$2,($AJ$2*($AC$2+AQ20)-46))))</f>
        <v>0</v>
      </c>
      <c r="AS20" s="55"/>
      <c r="AT20" s="54">
        <f t="shared" ref="AT7:AT26" si="31">IF(AS20="",0,IF(AS20&lt;$AC$2,0,IF(AS20&lt;=$AH$2,($AJ$2*($AC$2+AS20)-46))))</f>
        <v>0</v>
      </c>
      <c r="AU20" s="54">
        <f>LARGE((AH20,AJ20,AL20,AN20,AP20,AR20,AT20),1)+LARGE((AH20,AJ20,AL20,AN20,AP20,AR20,AT20),2)+LARGE((AH20,AJ20,AL20,AN20,AP20,AR20,AT20),3)</f>
        <v>0</v>
      </c>
      <c r="AV20" s="54">
        <f t="shared" ref="AV8:AV26" si="32">SUM(AH20,AJ20,AL20,AN20,AP20,AR20,AT20)</f>
        <v>0</v>
      </c>
      <c r="AX20" s="7">
        <f t="shared" si="0"/>
        <v>0</v>
      </c>
      <c r="AY20" s="55"/>
      <c r="AZ20" s="55"/>
      <c r="BA20" s="55"/>
      <c r="BB20" s="58">
        <f t="shared" si="1"/>
        <v>0</v>
      </c>
      <c r="BC20" s="55"/>
      <c r="BD20" s="54">
        <f t="shared" si="2"/>
        <v>0</v>
      </c>
      <c r="BE20" s="55"/>
      <c r="BF20" s="54">
        <f t="shared" si="3"/>
        <v>0</v>
      </c>
      <c r="BG20" s="55"/>
      <c r="BH20" s="54">
        <f t="shared" si="4"/>
        <v>0</v>
      </c>
      <c r="BI20" s="55"/>
      <c r="BJ20" s="54">
        <f t="shared" si="5"/>
        <v>0</v>
      </c>
      <c r="BK20" s="55"/>
      <c r="BL20" s="54">
        <f t="shared" si="6"/>
        <v>0</v>
      </c>
      <c r="BM20" s="55"/>
      <c r="BN20" s="54">
        <f t="shared" si="7"/>
        <v>0</v>
      </c>
      <c r="BO20" s="55"/>
      <c r="BP20" s="54">
        <f t="shared" si="8"/>
        <v>0</v>
      </c>
      <c r="BQ20" s="55"/>
      <c r="BR20" s="54">
        <f t="shared" si="9"/>
        <v>0</v>
      </c>
      <c r="BS20" s="54">
        <f>LARGE((BF20,BH20,BJ20,BL20,BN20,BP20,BR20),1)+LARGE((BF20,BH20,BJ20,BL20,BN20,BP20,BR20),2)+LARGE((BF20,BH20,BJ20,BL20,BN20,BP20,BR20),3)</f>
        <v>0</v>
      </c>
      <c r="BT20" s="54">
        <f t="shared" si="10"/>
        <v>0</v>
      </c>
    </row>
    <row r="21" spans="2:72" x14ac:dyDescent="0.25">
      <c r="B21" s="7">
        <f t="shared" si="11"/>
        <v>0</v>
      </c>
      <c r="C21" s="55"/>
      <c r="D21" s="55"/>
      <c r="E21" s="55"/>
      <c r="F21" s="54">
        <f t="shared" si="12"/>
        <v>0</v>
      </c>
      <c r="G21" s="55"/>
      <c r="H21" s="54">
        <f t="shared" si="13"/>
        <v>0</v>
      </c>
      <c r="I21" s="55"/>
      <c r="J21" s="54">
        <f t="shared" si="14"/>
        <v>0</v>
      </c>
      <c r="K21" s="55"/>
      <c r="L21" s="54">
        <f t="shared" si="15"/>
        <v>0</v>
      </c>
      <c r="M21" s="55"/>
      <c r="N21" s="54">
        <f t="shared" si="16"/>
        <v>0</v>
      </c>
      <c r="O21" s="55"/>
      <c r="P21" s="54">
        <f t="shared" si="17"/>
        <v>0</v>
      </c>
      <c r="Q21" s="55"/>
      <c r="R21" s="54">
        <f t="shared" si="18"/>
        <v>0</v>
      </c>
      <c r="S21" s="55"/>
      <c r="T21" s="54">
        <f t="shared" si="19"/>
        <v>0</v>
      </c>
      <c r="U21" s="55"/>
      <c r="V21" s="54">
        <f t="shared" si="20"/>
        <v>0</v>
      </c>
      <c r="W21" s="54">
        <f>LARGE((J21,L21,N21,P21,R21,T21,V21),1)+LARGE((J21,L21,N21,P21,R21,T21,V21),2)+LARGE((J21,L21,N21,P21,R21,T21,V21),3)</f>
        <v>0</v>
      </c>
      <c r="X21" s="54">
        <f t="shared" si="21"/>
        <v>0</v>
      </c>
      <c r="Y21" s="88"/>
      <c r="Z21" s="7">
        <f t="shared" si="22"/>
        <v>0</v>
      </c>
      <c r="AA21" s="55"/>
      <c r="AB21" s="55"/>
      <c r="AC21" s="55"/>
      <c r="AD21" s="54">
        <f t="shared" si="23"/>
        <v>0</v>
      </c>
      <c r="AE21" s="55"/>
      <c r="AF21" s="54">
        <f t="shared" si="24"/>
        <v>0</v>
      </c>
      <c r="AG21" s="55"/>
      <c r="AH21" s="54">
        <f t="shared" si="25"/>
        <v>0</v>
      </c>
      <c r="AI21" s="55"/>
      <c r="AJ21" s="54">
        <f t="shared" si="26"/>
        <v>0</v>
      </c>
      <c r="AK21" s="55"/>
      <c r="AL21" s="54">
        <f t="shared" si="27"/>
        <v>0</v>
      </c>
      <c r="AM21" s="55"/>
      <c r="AN21" s="54">
        <f t="shared" si="28"/>
        <v>0</v>
      </c>
      <c r="AO21" s="55"/>
      <c r="AP21" s="54">
        <f t="shared" si="29"/>
        <v>0</v>
      </c>
      <c r="AQ21" s="55"/>
      <c r="AR21" s="54">
        <f t="shared" si="30"/>
        <v>0</v>
      </c>
      <c r="AS21" s="55"/>
      <c r="AT21" s="54">
        <f t="shared" si="31"/>
        <v>0</v>
      </c>
      <c r="AU21" s="54">
        <f>LARGE((AH21,AJ21,AL21,AN21,AP21,AR21,AT21),1)+LARGE((AH21,AJ21,AL21,AN21,AP21,AR21,AT21),2)+LARGE((AH21,AJ21,AL21,AN21,AP21,AR21,AT21),3)</f>
        <v>0</v>
      </c>
      <c r="AV21" s="54">
        <f t="shared" si="32"/>
        <v>0</v>
      </c>
      <c r="AX21" s="7">
        <f t="shared" si="0"/>
        <v>0</v>
      </c>
      <c r="AY21" s="7"/>
      <c r="AZ21" s="7"/>
      <c r="BA21" s="7"/>
      <c r="BB21" s="58">
        <f t="shared" si="1"/>
        <v>0</v>
      </c>
      <c r="BC21" s="7"/>
      <c r="BD21" s="54">
        <f t="shared" si="2"/>
        <v>0</v>
      </c>
      <c r="BE21" s="7"/>
      <c r="BF21" s="54">
        <f t="shared" si="3"/>
        <v>0</v>
      </c>
      <c r="BG21" s="7"/>
      <c r="BH21" s="54">
        <f t="shared" si="4"/>
        <v>0</v>
      </c>
      <c r="BI21" s="7"/>
      <c r="BJ21" s="58">
        <f t="shared" si="5"/>
        <v>0</v>
      </c>
      <c r="BK21" s="7"/>
      <c r="BL21" s="54">
        <f t="shared" si="6"/>
        <v>0</v>
      </c>
      <c r="BM21" s="7"/>
      <c r="BN21" s="54">
        <f t="shared" si="7"/>
        <v>0</v>
      </c>
      <c r="BO21" s="7"/>
      <c r="BP21" s="54">
        <f t="shared" si="8"/>
        <v>0</v>
      </c>
      <c r="BQ21" s="7"/>
      <c r="BR21" s="54">
        <f t="shared" si="9"/>
        <v>0</v>
      </c>
      <c r="BS21" s="54">
        <f>LARGE((BF21,BH21,BJ21,BL21,BN21,BP21,BR21),1)+LARGE((BF21,BH21,BJ21,BL21,BN21,BP21,BR21),2)+LARGE((BF21,BH21,BJ21,BL21,BN21,BP21,BR21),3)</f>
        <v>0</v>
      </c>
      <c r="BT21" s="54">
        <f t="shared" si="10"/>
        <v>0</v>
      </c>
    </row>
    <row r="22" spans="2:72" x14ac:dyDescent="0.25">
      <c r="B22" s="7">
        <f t="shared" si="11"/>
        <v>0</v>
      </c>
      <c r="C22" s="55"/>
      <c r="D22" s="55"/>
      <c r="E22" s="55"/>
      <c r="F22" s="54">
        <f t="shared" si="12"/>
        <v>0</v>
      </c>
      <c r="G22" s="55"/>
      <c r="H22" s="54">
        <f t="shared" si="13"/>
        <v>0</v>
      </c>
      <c r="I22" s="55"/>
      <c r="J22" s="54">
        <f t="shared" si="14"/>
        <v>0</v>
      </c>
      <c r="K22" s="55"/>
      <c r="L22" s="54">
        <f t="shared" si="15"/>
        <v>0</v>
      </c>
      <c r="M22" s="55"/>
      <c r="N22" s="54">
        <f t="shared" si="16"/>
        <v>0</v>
      </c>
      <c r="O22" s="55"/>
      <c r="P22" s="54">
        <f t="shared" si="17"/>
        <v>0</v>
      </c>
      <c r="Q22" s="55"/>
      <c r="R22" s="54">
        <f t="shared" si="18"/>
        <v>0</v>
      </c>
      <c r="S22" s="55"/>
      <c r="T22" s="54">
        <f t="shared" si="19"/>
        <v>0</v>
      </c>
      <c r="U22" s="55"/>
      <c r="V22" s="54">
        <f t="shared" si="20"/>
        <v>0</v>
      </c>
      <c r="W22" s="54">
        <f>LARGE((J22,L22,N22,P22,R22,T22,V22),1)+LARGE((J22,L22,N22,P22,R22,T22,V22),2)+LARGE((J22,L22,N22,P22,R22,T22,V22),3)</f>
        <v>0</v>
      </c>
      <c r="X22" s="54">
        <f t="shared" si="21"/>
        <v>0</v>
      </c>
      <c r="Y22" s="88"/>
      <c r="Z22" s="7">
        <f t="shared" si="22"/>
        <v>0</v>
      </c>
      <c r="AA22" s="55"/>
      <c r="AB22" s="55"/>
      <c r="AC22" s="55"/>
      <c r="AD22" s="54">
        <f t="shared" si="23"/>
        <v>0</v>
      </c>
      <c r="AE22" s="55"/>
      <c r="AF22" s="54">
        <f t="shared" si="24"/>
        <v>0</v>
      </c>
      <c r="AG22" s="55"/>
      <c r="AH22" s="54">
        <f t="shared" si="25"/>
        <v>0</v>
      </c>
      <c r="AI22" s="55"/>
      <c r="AJ22" s="54">
        <f t="shared" si="26"/>
        <v>0</v>
      </c>
      <c r="AK22" s="55"/>
      <c r="AL22" s="54">
        <f t="shared" si="27"/>
        <v>0</v>
      </c>
      <c r="AM22" s="55"/>
      <c r="AN22" s="54">
        <f t="shared" si="28"/>
        <v>0</v>
      </c>
      <c r="AO22" s="55"/>
      <c r="AP22" s="54">
        <f t="shared" si="29"/>
        <v>0</v>
      </c>
      <c r="AQ22" s="55"/>
      <c r="AR22" s="54">
        <f t="shared" si="30"/>
        <v>0</v>
      </c>
      <c r="AS22" s="55"/>
      <c r="AT22" s="54">
        <f t="shared" si="31"/>
        <v>0</v>
      </c>
      <c r="AU22" s="54">
        <f>LARGE((AH22,AJ22,AL22,AN22,AP22,AR22,AT22),1)+LARGE((AH22,AJ22,AL22,AN22,AP22,AR22,AT22),2)+LARGE((AH22,AJ22,AL22,AN22,AP22,AR22,AT22),3)</f>
        <v>0</v>
      </c>
      <c r="AV22" s="54">
        <f t="shared" si="32"/>
        <v>0</v>
      </c>
      <c r="AX22" s="7">
        <f t="shared" si="0"/>
        <v>0</v>
      </c>
      <c r="AY22" s="55"/>
      <c r="AZ22" s="55"/>
      <c r="BA22" s="55"/>
      <c r="BB22" s="58">
        <f t="shared" si="1"/>
        <v>0</v>
      </c>
      <c r="BC22" s="55"/>
      <c r="BD22" s="54">
        <f t="shared" si="2"/>
        <v>0</v>
      </c>
      <c r="BE22" s="55"/>
      <c r="BF22" s="54">
        <f t="shared" si="3"/>
        <v>0</v>
      </c>
      <c r="BG22" s="55"/>
      <c r="BH22" s="54">
        <f t="shared" si="4"/>
        <v>0</v>
      </c>
      <c r="BI22" s="55"/>
      <c r="BJ22" s="54">
        <f t="shared" si="5"/>
        <v>0</v>
      </c>
      <c r="BK22" s="55"/>
      <c r="BL22" s="54">
        <f t="shared" si="6"/>
        <v>0</v>
      </c>
      <c r="BM22" s="55"/>
      <c r="BN22" s="54">
        <f t="shared" si="7"/>
        <v>0</v>
      </c>
      <c r="BO22" s="55"/>
      <c r="BP22" s="54">
        <f t="shared" si="8"/>
        <v>0</v>
      </c>
      <c r="BQ22" s="55"/>
      <c r="BR22" s="54">
        <f t="shared" si="9"/>
        <v>0</v>
      </c>
      <c r="BS22" s="54">
        <f>LARGE((BF22,BH22,BJ22,BL22,BN22,BP22,BR22),1)+LARGE((BF22,BH22,BJ22,BL22,BN22,BP22,BR22),2)+LARGE((BF22,BH22,BJ22,BL22,BN22,BP22,BR22),3)</f>
        <v>0</v>
      </c>
      <c r="BT22" s="54">
        <f t="shared" si="10"/>
        <v>0</v>
      </c>
    </row>
    <row r="23" spans="2:72" x14ac:dyDescent="0.25">
      <c r="B23" s="7">
        <f t="shared" si="11"/>
        <v>0</v>
      </c>
      <c r="C23" s="55"/>
      <c r="D23" s="55"/>
      <c r="E23" s="55"/>
      <c r="F23" s="54">
        <f t="shared" si="12"/>
        <v>0</v>
      </c>
      <c r="G23" s="55"/>
      <c r="H23" s="54">
        <f t="shared" si="13"/>
        <v>0</v>
      </c>
      <c r="I23" s="55"/>
      <c r="J23" s="54">
        <f t="shared" si="14"/>
        <v>0</v>
      </c>
      <c r="K23" s="55"/>
      <c r="L23" s="54">
        <f t="shared" si="15"/>
        <v>0</v>
      </c>
      <c r="M23" s="55"/>
      <c r="N23" s="54">
        <f t="shared" si="16"/>
        <v>0</v>
      </c>
      <c r="O23" s="55"/>
      <c r="P23" s="54">
        <f t="shared" si="17"/>
        <v>0</v>
      </c>
      <c r="Q23" s="55"/>
      <c r="R23" s="54">
        <f t="shared" si="18"/>
        <v>0</v>
      </c>
      <c r="S23" s="55"/>
      <c r="T23" s="54">
        <f t="shared" si="19"/>
        <v>0</v>
      </c>
      <c r="U23" s="55"/>
      <c r="V23" s="54">
        <f t="shared" si="20"/>
        <v>0</v>
      </c>
      <c r="W23" s="54">
        <f>LARGE((J23,L23,N23,P23,R23,T23,V23),1)+LARGE((J23,L23,N23,P23,R23,T23,V23),2)+LARGE((J23,L23,N23,P23,R23,T23,V23),3)</f>
        <v>0</v>
      </c>
      <c r="X23" s="54">
        <f t="shared" si="21"/>
        <v>0</v>
      </c>
      <c r="Y23" s="88"/>
      <c r="Z23" s="7">
        <f t="shared" si="22"/>
        <v>0</v>
      </c>
      <c r="AA23" s="55"/>
      <c r="AB23" s="55"/>
      <c r="AC23" s="55"/>
      <c r="AD23" s="54">
        <f t="shared" si="23"/>
        <v>0</v>
      </c>
      <c r="AE23" s="55"/>
      <c r="AF23" s="54">
        <f t="shared" si="24"/>
        <v>0</v>
      </c>
      <c r="AG23" s="55"/>
      <c r="AH23" s="54">
        <f t="shared" si="25"/>
        <v>0</v>
      </c>
      <c r="AI23" s="55"/>
      <c r="AJ23" s="54">
        <f t="shared" si="26"/>
        <v>0</v>
      </c>
      <c r="AK23" s="55"/>
      <c r="AL23" s="54">
        <f t="shared" si="27"/>
        <v>0</v>
      </c>
      <c r="AM23" s="55"/>
      <c r="AN23" s="54">
        <f t="shared" si="28"/>
        <v>0</v>
      </c>
      <c r="AO23" s="55"/>
      <c r="AP23" s="54">
        <f t="shared" si="29"/>
        <v>0</v>
      </c>
      <c r="AQ23" s="55"/>
      <c r="AR23" s="54">
        <f t="shared" si="30"/>
        <v>0</v>
      </c>
      <c r="AS23" s="55"/>
      <c r="AT23" s="54">
        <f t="shared" si="31"/>
        <v>0</v>
      </c>
      <c r="AU23" s="54">
        <f>LARGE((AH23,AJ23,AL23,AN23,AP23,AR23,AT23),1)+LARGE((AH23,AJ23,AL23,AN23,AP23,AR23,AT23),2)+LARGE((AH23,AJ23,AL23,AN23,AP23,AR23,AT23),3)</f>
        <v>0</v>
      </c>
      <c r="AV23" s="54">
        <f t="shared" si="32"/>
        <v>0</v>
      </c>
      <c r="AX23" s="7">
        <f t="shared" si="0"/>
        <v>0</v>
      </c>
      <c r="AY23" s="55"/>
      <c r="AZ23" s="55"/>
      <c r="BA23" s="55"/>
      <c r="BB23" s="58">
        <f t="shared" si="1"/>
        <v>0</v>
      </c>
      <c r="BC23" s="55"/>
      <c r="BD23" s="54">
        <f t="shared" si="2"/>
        <v>0</v>
      </c>
      <c r="BE23" s="55"/>
      <c r="BF23" s="54">
        <f t="shared" si="3"/>
        <v>0</v>
      </c>
      <c r="BG23" s="55"/>
      <c r="BH23" s="54">
        <f t="shared" si="4"/>
        <v>0</v>
      </c>
      <c r="BI23" s="55"/>
      <c r="BJ23" s="54">
        <f t="shared" si="5"/>
        <v>0</v>
      </c>
      <c r="BK23" s="55"/>
      <c r="BL23" s="54">
        <f t="shared" si="6"/>
        <v>0</v>
      </c>
      <c r="BM23" s="55"/>
      <c r="BN23" s="54">
        <f t="shared" si="7"/>
        <v>0</v>
      </c>
      <c r="BO23" s="55"/>
      <c r="BP23" s="54">
        <f t="shared" si="8"/>
        <v>0</v>
      </c>
      <c r="BQ23" s="55"/>
      <c r="BR23" s="54">
        <f t="shared" si="9"/>
        <v>0</v>
      </c>
      <c r="BS23" s="54">
        <f>LARGE((BF23,BH23,BJ23,BL23,BN23,BP23,BR23),1)+LARGE((BF23,BH23,BJ23,BL23,BN23,BP23,BR23),2)+LARGE((BF23,BH23,BJ23,BL23,BN23,BP23,BR23),3)</f>
        <v>0</v>
      </c>
      <c r="BT23" s="54">
        <f t="shared" si="10"/>
        <v>0</v>
      </c>
    </row>
    <row r="24" spans="2:72" x14ac:dyDescent="0.25">
      <c r="B24" s="7">
        <f t="shared" si="11"/>
        <v>0</v>
      </c>
      <c r="C24" s="55"/>
      <c r="D24" s="55"/>
      <c r="E24" s="55"/>
      <c r="F24" s="54">
        <f t="shared" si="12"/>
        <v>0</v>
      </c>
      <c r="G24" s="55"/>
      <c r="H24" s="54">
        <f t="shared" si="13"/>
        <v>0</v>
      </c>
      <c r="I24" s="55"/>
      <c r="J24" s="54">
        <f t="shared" si="14"/>
        <v>0</v>
      </c>
      <c r="K24" s="55"/>
      <c r="L24" s="54">
        <f t="shared" si="15"/>
        <v>0</v>
      </c>
      <c r="M24" s="55"/>
      <c r="N24" s="54">
        <f t="shared" si="16"/>
        <v>0</v>
      </c>
      <c r="O24" s="55"/>
      <c r="P24" s="54">
        <f t="shared" si="17"/>
        <v>0</v>
      </c>
      <c r="Q24" s="55"/>
      <c r="R24" s="54">
        <f t="shared" si="18"/>
        <v>0</v>
      </c>
      <c r="S24" s="55"/>
      <c r="T24" s="54">
        <f t="shared" si="19"/>
        <v>0</v>
      </c>
      <c r="U24" s="55"/>
      <c r="V24" s="54">
        <f t="shared" si="20"/>
        <v>0</v>
      </c>
      <c r="W24" s="54">
        <f>LARGE((J24,L24,N24,P24,R24,T24,V24),1)+LARGE((J24,L24,N24,P24,R24,T24,V24),2)+LARGE((J24,L24,N24,P24,R24,T24,V24),3)</f>
        <v>0</v>
      </c>
      <c r="X24" s="54">
        <f t="shared" si="21"/>
        <v>0</v>
      </c>
      <c r="Y24" s="88"/>
      <c r="Z24" s="7">
        <f t="shared" si="22"/>
        <v>0</v>
      </c>
      <c r="AA24" s="55"/>
      <c r="AB24" s="55"/>
      <c r="AC24" s="55"/>
      <c r="AD24" s="54">
        <f t="shared" si="23"/>
        <v>0</v>
      </c>
      <c r="AE24" s="55"/>
      <c r="AF24" s="54">
        <f t="shared" si="24"/>
        <v>0</v>
      </c>
      <c r="AG24" s="55"/>
      <c r="AH24" s="54">
        <f t="shared" si="25"/>
        <v>0</v>
      </c>
      <c r="AI24" s="55"/>
      <c r="AJ24" s="54">
        <f t="shared" si="26"/>
        <v>0</v>
      </c>
      <c r="AK24" s="55"/>
      <c r="AL24" s="54">
        <f t="shared" si="27"/>
        <v>0</v>
      </c>
      <c r="AM24" s="55"/>
      <c r="AN24" s="54">
        <f t="shared" si="28"/>
        <v>0</v>
      </c>
      <c r="AO24" s="55"/>
      <c r="AP24" s="54">
        <f t="shared" si="29"/>
        <v>0</v>
      </c>
      <c r="AQ24" s="55"/>
      <c r="AR24" s="54">
        <f t="shared" si="30"/>
        <v>0</v>
      </c>
      <c r="AS24" s="55"/>
      <c r="AT24" s="54">
        <f t="shared" si="31"/>
        <v>0</v>
      </c>
      <c r="AU24" s="54">
        <f>LARGE((AH24,AJ24,AL24,AN24,AP24,AR24,AT24),1)+LARGE((AH24,AJ24,AL24,AN24,AP24,AR24,AT24),2)+LARGE((AH24,AJ24,AL24,AN24,AP24,AR24,AT24),3)</f>
        <v>0</v>
      </c>
      <c r="AV24" s="54">
        <f t="shared" si="32"/>
        <v>0</v>
      </c>
      <c r="AX24" s="7">
        <f t="shared" si="0"/>
        <v>0</v>
      </c>
      <c r="AY24" s="57"/>
      <c r="AZ24" s="57"/>
      <c r="BA24" s="57"/>
      <c r="BB24" s="58">
        <f t="shared" si="1"/>
        <v>0</v>
      </c>
      <c r="BC24" s="57"/>
      <c r="BD24" s="54">
        <f t="shared" si="2"/>
        <v>0</v>
      </c>
      <c r="BE24" s="55"/>
      <c r="BF24" s="54">
        <f t="shared" si="3"/>
        <v>0</v>
      </c>
      <c r="BG24" s="55"/>
      <c r="BH24" s="54">
        <f t="shared" si="4"/>
        <v>0</v>
      </c>
      <c r="BI24" s="55"/>
      <c r="BJ24" s="54">
        <f t="shared" si="5"/>
        <v>0</v>
      </c>
      <c r="BK24" s="55"/>
      <c r="BL24" s="54">
        <f t="shared" si="6"/>
        <v>0</v>
      </c>
      <c r="BM24" s="55"/>
      <c r="BN24" s="54">
        <f t="shared" si="7"/>
        <v>0</v>
      </c>
      <c r="BO24" s="55"/>
      <c r="BP24" s="54">
        <f t="shared" si="8"/>
        <v>0</v>
      </c>
      <c r="BQ24" s="55"/>
      <c r="BR24" s="54">
        <f t="shared" si="9"/>
        <v>0</v>
      </c>
      <c r="BS24" s="54">
        <f>LARGE((BF24,BH24,BJ24,BL24,BN24,BP24,BR24),1)+LARGE((BF24,BH24,BJ24,BL24,BN24,BP24,BR24),2)+LARGE((BF24,BH24,BJ24,BL24,BN24,BP24,BR24),3)</f>
        <v>0</v>
      </c>
      <c r="BT24" s="54">
        <f t="shared" si="10"/>
        <v>0</v>
      </c>
    </row>
    <row r="25" spans="2:72" x14ac:dyDescent="0.25">
      <c r="B25" s="7">
        <f t="shared" si="11"/>
        <v>0</v>
      </c>
      <c r="C25" s="55"/>
      <c r="D25" s="55"/>
      <c r="E25" s="55"/>
      <c r="F25" s="54">
        <f t="shared" si="12"/>
        <v>0</v>
      </c>
      <c r="G25" s="55"/>
      <c r="H25" s="54">
        <f t="shared" si="13"/>
        <v>0</v>
      </c>
      <c r="I25" s="55"/>
      <c r="J25" s="54">
        <f t="shared" si="14"/>
        <v>0</v>
      </c>
      <c r="K25" s="55"/>
      <c r="L25" s="54">
        <f t="shared" si="15"/>
        <v>0</v>
      </c>
      <c r="M25" s="55"/>
      <c r="N25" s="54">
        <f t="shared" si="16"/>
        <v>0</v>
      </c>
      <c r="O25" s="55"/>
      <c r="P25" s="54">
        <f t="shared" si="17"/>
        <v>0</v>
      </c>
      <c r="Q25" s="55"/>
      <c r="R25" s="54">
        <f t="shared" si="18"/>
        <v>0</v>
      </c>
      <c r="S25" s="55"/>
      <c r="T25" s="54">
        <f t="shared" si="19"/>
        <v>0</v>
      </c>
      <c r="U25" s="55"/>
      <c r="V25" s="54">
        <f t="shared" si="20"/>
        <v>0</v>
      </c>
      <c r="W25" s="54">
        <f>LARGE((J25,L25,N25,P25,R25,T25,V25),1)+LARGE((J25,L25,N25,P25,R25,T25,V25),2)+LARGE((J25,L25,N25,P25,R25,T25,V25),3)</f>
        <v>0</v>
      </c>
      <c r="X25" s="54">
        <f t="shared" si="21"/>
        <v>0</v>
      </c>
      <c r="Y25" s="88"/>
      <c r="Z25" s="7">
        <f t="shared" si="22"/>
        <v>0</v>
      </c>
      <c r="AA25" s="57"/>
      <c r="AB25" s="57"/>
      <c r="AC25" s="57"/>
      <c r="AD25" s="54">
        <f t="shared" si="23"/>
        <v>0</v>
      </c>
      <c r="AE25" s="57"/>
      <c r="AF25" s="54">
        <f t="shared" si="24"/>
        <v>0</v>
      </c>
      <c r="AG25" s="55"/>
      <c r="AH25" s="54">
        <f t="shared" si="25"/>
        <v>0</v>
      </c>
      <c r="AI25" s="55"/>
      <c r="AJ25" s="54">
        <f t="shared" si="26"/>
        <v>0</v>
      </c>
      <c r="AK25" s="55"/>
      <c r="AL25" s="54">
        <f t="shared" si="27"/>
        <v>0</v>
      </c>
      <c r="AM25" s="55"/>
      <c r="AN25" s="54">
        <f t="shared" si="28"/>
        <v>0</v>
      </c>
      <c r="AO25" s="55"/>
      <c r="AP25" s="54">
        <f t="shared" si="29"/>
        <v>0</v>
      </c>
      <c r="AQ25" s="55"/>
      <c r="AR25" s="54">
        <f t="shared" si="30"/>
        <v>0</v>
      </c>
      <c r="AS25" s="55"/>
      <c r="AT25" s="54">
        <f t="shared" si="31"/>
        <v>0</v>
      </c>
      <c r="AU25" s="54">
        <f>LARGE((AH25,AJ25,AL25,AN25,AP25,AR25,AT25),1)+LARGE((AH25,AJ25,AL25,AN25,AP25,AR25,AT25),2)+LARGE((AH25,AJ25,AL25,AN25,AP25,AR25,AT25),3)</f>
        <v>0</v>
      </c>
      <c r="AV25" s="54">
        <f t="shared" si="32"/>
        <v>0</v>
      </c>
      <c r="AX25" s="7">
        <f t="shared" si="0"/>
        <v>0</v>
      </c>
      <c r="AY25" s="55"/>
      <c r="AZ25" s="55"/>
      <c r="BA25" s="55"/>
      <c r="BB25" s="58">
        <f t="shared" si="1"/>
        <v>0</v>
      </c>
      <c r="BC25" s="55"/>
      <c r="BD25" s="54">
        <f t="shared" si="2"/>
        <v>0</v>
      </c>
      <c r="BE25" s="55"/>
      <c r="BF25" s="54">
        <f t="shared" si="3"/>
        <v>0</v>
      </c>
      <c r="BG25" s="55"/>
      <c r="BH25" s="54">
        <f t="shared" si="4"/>
        <v>0</v>
      </c>
      <c r="BI25" s="55"/>
      <c r="BJ25" s="54">
        <f t="shared" si="5"/>
        <v>0</v>
      </c>
      <c r="BK25" s="55"/>
      <c r="BL25" s="54">
        <f t="shared" si="6"/>
        <v>0</v>
      </c>
      <c r="BM25" s="55"/>
      <c r="BN25" s="54">
        <f t="shared" si="7"/>
        <v>0</v>
      </c>
      <c r="BO25" s="55"/>
      <c r="BP25" s="54">
        <f t="shared" si="8"/>
        <v>0</v>
      </c>
      <c r="BQ25" s="55"/>
      <c r="BR25" s="54">
        <f t="shared" si="9"/>
        <v>0</v>
      </c>
      <c r="BS25" s="54">
        <f>LARGE((BF25,BH25,BJ25,BL25,BN25,BP25,BR25),1)+LARGE((BF25,BH25,BJ25,BL25,BN25,BP25,BR25),2)+LARGE((BF25,BH25,BJ25,BL25,BN25,BP25,BR25),3)</f>
        <v>0</v>
      </c>
      <c r="BT25" s="54">
        <f t="shared" si="10"/>
        <v>0</v>
      </c>
    </row>
    <row r="26" spans="2:72" x14ac:dyDescent="0.25">
      <c r="B26" s="7">
        <f t="shared" si="11"/>
        <v>0</v>
      </c>
      <c r="C26" s="55"/>
      <c r="D26" s="55"/>
      <c r="E26" s="55"/>
      <c r="F26" s="54">
        <f t="shared" si="12"/>
        <v>0</v>
      </c>
      <c r="G26" s="55"/>
      <c r="H26" s="54">
        <f t="shared" si="13"/>
        <v>0</v>
      </c>
      <c r="I26" s="55"/>
      <c r="J26" s="54">
        <f t="shared" si="14"/>
        <v>0</v>
      </c>
      <c r="K26" s="55"/>
      <c r="L26" s="54">
        <f t="shared" si="15"/>
        <v>0</v>
      </c>
      <c r="M26" s="55"/>
      <c r="N26" s="54">
        <f t="shared" si="16"/>
        <v>0</v>
      </c>
      <c r="O26" s="55"/>
      <c r="P26" s="54">
        <f t="shared" si="17"/>
        <v>0</v>
      </c>
      <c r="Q26" s="55"/>
      <c r="R26" s="54">
        <f t="shared" si="18"/>
        <v>0</v>
      </c>
      <c r="S26" s="55"/>
      <c r="T26" s="54">
        <f t="shared" si="19"/>
        <v>0</v>
      </c>
      <c r="U26" s="55"/>
      <c r="V26" s="54">
        <f t="shared" si="20"/>
        <v>0</v>
      </c>
      <c r="W26" s="54">
        <f>LARGE((J26,L26,N26,P26,R26,T26,V26),1)+LARGE((J26,L26,N26,P26,R26,T26,V26),2)+LARGE((J26,L26,N26,P26,R26,T26,V26),3)</f>
        <v>0</v>
      </c>
      <c r="X26" s="54">
        <f t="shared" si="21"/>
        <v>0</v>
      </c>
      <c r="Y26" s="88"/>
      <c r="Z26" s="7">
        <f t="shared" si="22"/>
        <v>0</v>
      </c>
      <c r="AA26" s="55"/>
      <c r="AB26" s="55"/>
      <c r="AC26" s="55"/>
      <c r="AD26" s="54">
        <f t="shared" si="23"/>
        <v>0</v>
      </c>
      <c r="AE26" s="55"/>
      <c r="AF26" s="54">
        <f t="shared" si="24"/>
        <v>0</v>
      </c>
      <c r="AG26" s="55"/>
      <c r="AH26" s="54">
        <f t="shared" si="25"/>
        <v>0</v>
      </c>
      <c r="AI26" s="55"/>
      <c r="AJ26" s="54">
        <f t="shared" si="26"/>
        <v>0</v>
      </c>
      <c r="AK26" s="55"/>
      <c r="AL26" s="54">
        <f t="shared" si="27"/>
        <v>0</v>
      </c>
      <c r="AM26" s="55"/>
      <c r="AN26" s="54">
        <f t="shared" si="28"/>
        <v>0</v>
      </c>
      <c r="AO26" s="55"/>
      <c r="AP26" s="54">
        <f t="shared" si="29"/>
        <v>0</v>
      </c>
      <c r="AQ26" s="55"/>
      <c r="AR26" s="54">
        <f t="shared" si="30"/>
        <v>0</v>
      </c>
      <c r="AS26" s="55"/>
      <c r="AT26" s="54">
        <f t="shared" si="31"/>
        <v>0</v>
      </c>
      <c r="AU26" s="54">
        <f>LARGE((AH26,AJ26,AL26,AN26,AP26,AR26,AT26),1)+LARGE((AH26,AJ26,AL26,AN26,AP26,AR26,AT26),2)+LARGE((AH26,AJ26,AL26,AN26,AP26,AR26,AT26),3)</f>
        <v>0</v>
      </c>
      <c r="AV26" s="54">
        <f t="shared" si="32"/>
        <v>0</v>
      </c>
      <c r="AX26" s="7">
        <f t="shared" si="0"/>
        <v>0</v>
      </c>
      <c r="AY26" s="57"/>
      <c r="AZ26" s="57"/>
      <c r="BA26" s="57"/>
      <c r="BB26" s="58">
        <f t="shared" si="1"/>
        <v>0</v>
      </c>
      <c r="BC26" s="57"/>
      <c r="BD26" s="54">
        <f t="shared" si="2"/>
        <v>0</v>
      </c>
      <c r="BE26" s="55"/>
      <c r="BF26" s="54">
        <f t="shared" si="3"/>
        <v>0</v>
      </c>
      <c r="BG26" s="55"/>
      <c r="BH26" s="54">
        <f t="shared" si="4"/>
        <v>0</v>
      </c>
      <c r="BI26" s="55"/>
      <c r="BJ26" s="58">
        <f t="shared" si="5"/>
        <v>0</v>
      </c>
      <c r="BK26" s="55"/>
      <c r="BL26" s="54">
        <f t="shared" si="6"/>
        <v>0</v>
      </c>
      <c r="BM26" s="55"/>
      <c r="BN26" s="54">
        <f t="shared" si="7"/>
        <v>0</v>
      </c>
      <c r="BO26" s="55"/>
      <c r="BP26" s="54">
        <f t="shared" si="8"/>
        <v>0</v>
      </c>
      <c r="BQ26" s="55"/>
      <c r="BR26" s="54">
        <f t="shared" si="9"/>
        <v>0</v>
      </c>
      <c r="BS26" s="54">
        <f>LARGE((BF26,BH26,BJ26,BL26,BN26,BP26,BR26),1)+LARGE((BF26,BH26,BJ26,BL26,BN26,BP26,BR26),2)+LARGE((BF26,BH26,BJ26,BL26,BN26,BP26,BR26),3)</f>
        <v>0</v>
      </c>
      <c r="BT26" s="54">
        <f t="shared" si="10"/>
        <v>0</v>
      </c>
    </row>
    <row r="27" spans="2:72" x14ac:dyDescent="0.25">
      <c r="B27" s="7">
        <f t="shared" ref="B27" si="33">COUNTA(I27,K27,M27,O27,Q27,S27,U27)</f>
        <v>0</v>
      </c>
      <c r="C27" s="55"/>
      <c r="D27" s="55"/>
      <c r="E27" s="55"/>
      <c r="F27" s="54">
        <f t="shared" ref="F27" si="34">W27+H27</f>
        <v>0</v>
      </c>
      <c r="G27" s="55"/>
      <c r="H27" s="54">
        <f t="shared" ref="H27" si="35">IF(G27="",0,IF(G27&lt;$E$2,0,IF(G27&lt;=$J$2,($L$2*($E$2+G27)-47))))</f>
        <v>0</v>
      </c>
      <c r="I27" s="55"/>
      <c r="J27" s="54">
        <f t="shared" ref="J27" si="36">IF(I27="",0,IF(I27&lt;$E$2,0,IF(I27&lt;=$J$2,($L$2*($E$2+I27)-47))))</f>
        <v>0</v>
      </c>
      <c r="K27" s="55"/>
      <c r="L27" s="54">
        <f t="shared" ref="L27" si="37">IF(K27="",0,IF(K27&lt;$E$2,0,IF(K27&lt;=$J$2,($L$2*($E$2+K27)-47))))</f>
        <v>0</v>
      </c>
      <c r="M27" s="55"/>
      <c r="N27" s="54">
        <f t="shared" ref="N27" si="38">IF(M27="",0,IF(M27&lt;$E$2,0,IF(M27&lt;=$J$2,($L$2*($E$2+M27)-47))))</f>
        <v>0</v>
      </c>
      <c r="O27" s="55"/>
      <c r="P27" s="54">
        <f t="shared" ref="P27" si="39">IF(O27="",0,IF(O27&lt;$E$2,0,IF(O27&lt;=$J$2,($L$2*($E$2+O27)-47))))</f>
        <v>0</v>
      </c>
      <c r="Q27" s="55"/>
      <c r="R27" s="54">
        <f t="shared" ref="R27" si="40">IF(Q27="",0,IF(Q27&lt;$E$2,0,IF(Q27&lt;=$J$2,($L$2*($E$2+Q27)-47))))</f>
        <v>0</v>
      </c>
      <c r="S27" s="55"/>
      <c r="T27" s="54">
        <f t="shared" ref="T27" si="41">IF(S27="",0,IF(S27&lt;$E$2,0,IF(S27&lt;=$J$2,($L$2*($E$2+S27)-47))))</f>
        <v>0</v>
      </c>
      <c r="U27" s="55"/>
      <c r="V27" s="54">
        <f t="shared" ref="V27" si="42">IF(U27="",0,IF(U27&lt;$E$2,0,IF(U27&lt;=$J$2,($L$2*($E$2+U27)-47))))</f>
        <v>0</v>
      </c>
      <c r="W27" s="54">
        <f>LARGE((J27,L27,N27,P27,R27,T27,V27),1)+LARGE((J27,L27,N27,P27,R27,T27,V27),2)+LARGE((J27,L27,N27,P27,R27,T27,V27),3)</f>
        <v>0</v>
      </c>
      <c r="X27" s="54">
        <f t="shared" si="21"/>
        <v>0</v>
      </c>
      <c r="Y27" s="88"/>
      <c r="Z27" s="4"/>
      <c r="AA27" s="103"/>
      <c r="AB27" s="103"/>
      <c r="AC27" s="103"/>
      <c r="AD27" s="88"/>
      <c r="AE27" s="103"/>
      <c r="AF27" s="88"/>
      <c r="AG27" s="103"/>
      <c r="AH27" s="88"/>
      <c r="AI27" s="103"/>
      <c r="AJ27" s="88"/>
      <c r="AK27" s="103"/>
      <c r="AL27" s="88"/>
      <c r="AM27" s="103"/>
      <c r="AN27" s="88"/>
      <c r="AO27" s="103"/>
      <c r="AP27" s="88"/>
      <c r="AQ27" s="103"/>
      <c r="AR27" s="88"/>
      <c r="AS27" s="103"/>
      <c r="AT27" s="88"/>
      <c r="AU27" s="88"/>
      <c r="AV27" s="88"/>
      <c r="AX27" s="7">
        <f t="shared" si="0"/>
        <v>0</v>
      </c>
      <c r="AY27" s="7"/>
      <c r="AZ27" s="7"/>
      <c r="BA27" s="7"/>
      <c r="BB27" s="58">
        <f t="shared" si="1"/>
        <v>0</v>
      </c>
      <c r="BC27" s="7"/>
      <c r="BD27" s="54">
        <f t="shared" si="2"/>
        <v>0</v>
      </c>
      <c r="BE27" s="7"/>
      <c r="BF27" s="54">
        <f t="shared" si="3"/>
        <v>0</v>
      </c>
      <c r="BG27" s="7"/>
      <c r="BH27" s="54">
        <f t="shared" si="4"/>
        <v>0</v>
      </c>
      <c r="BI27" s="7"/>
      <c r="BJ27" s="58">
        <f t="shared" si="5"/>
        <v>0</v>
      </c>
      <c r="BK27" s="7"/>
      <c r="BL27" s="54">
        <f t="shared" si="6"/>
        <v>0</v>
      </c>
      <c r="BM27" s="7"/>
      <c r="BN27" s="54">
        <f t="shared" si="7"/>
        <v>0</v>
      </c>
      <c r="BO27" s="7"/>
      <c r="BP27" s="54">
        <f t="shared" si="8"/>
        <v>0</v>
      </c>
      <c r="BQ27" s="7"/>
      <c r="BR27" s="54">
        <f t="shared" si="9"/>
        <v>0</v>
      </c>
      <c r="BS27" s="54">
        <f>LARGE((BF27,BH27,BJ27,BL27,BN27,BP27,BR27),1)+LARGE((BF27,BH27,BJ27,BL27,BN27,BP27,BR27),2)+LARGE((BF27,BH27,BJ27,BL27,BN27,BP27,BR27),3)</f>
        <v>0</v>
      </c>
      <c r="BT27" s="54">
        <f t="shared" si="10"/>
        <v>0</v>
      </c>
    </row>
    <row r="28" spans="2:72" x14ac:dyDescent="0.25">
      <c r="B28" s="4"/>
      <c r="C28" s="103"/>
      <c r="D28" s="103"/>
      <c r="E28" s="103"/>
      <c r="F28" s="88"/>
      <c r="G28" s="103"/>
      <c r="H28" s="88"/>
      <c r="I28" s="103"/>
      <c r="J28" s="88"/>
      <c r="K28" s="103"/>
      <c r="L28" s="88"/>
      <c r="M28" s="103"/>
      <c r="N28" s="88"/>
      <c r="O28" s="103"/>
      <c r="P28" s="88"/>
      <c r="Q28" s="103"/>
      <c r="R28" s="88"/>
      <c r="S28" s="103"/>
      <c r="T28" s="88"/>
      <c r="U28" s="103"/>
      <c r="V28" s="88"/>
      <c r="W28" s="88"/>
      <c r="X28" s="88"/>
      <c r="Y28" s="88"/>
      <c r="Z28" s="4"/>
      <c r="AA28" s="103"/>
      <c r="AB28" s="103"/>
      <c r="AC28" s="103"/>
      <c r="AD28" s="88"/>
      <c r="AE28" s="103"/>
      <c r="AF28" s="88"/>
      <c r="AG28" s="103"/>
      <c r="AH28" s="88"/>
      <c r="AI28" s="103"/>
      <c r="AJ28" s="88"/>
      <c r="AK28" s="103"/>
      <c r="AL28" s="88"/>
      <c r="AM28" s="103"/>
      <c r="AN28" s="88"/>
      <c r="AO28" s="103"/>
      <c r="AP28" s="88"/>
      <c r="AQ28" s="103"/>
      <c r="AR28" s="88"/>
      <c r="AS28" s="103"/>
      <c r="AT28" s="88"/>
      <c r="AU28" s="88"/>
      <c r="AV28" s="88"/>
      <c r="AX28" s="7">
        <f t="shared" si="0"/>
        <v>0</v>
      </c>
      <c r="AY28" s="48"/>
      <c r="AZ28" s="48"/>
      <c r="BA28" s="48"/>
      <c r="BB28" s="58">
        <f t="shared" si="1"/>
        <v>0</v>
      </c>
      <c r="BC28" s="48"/>
      <c r="BD28" s="54">
        <f t="shared" si="2"/>
        <v>0</v>
      </c>
      <c r="BE28" s="7"/>
      <c r="BF28" s="54">
        <f t="shared" si="3"/>
        <v>0</v>
      </c>
      <c r="BG28" s="7"/>
      <c r="BH28" s="54">
        <f t="shared" si="4"/>
        <v>0</v>
      </c>
      <c r="BI28" s="7"/>
      <c r="BJ28" s="58">
        <f t="shared" si="5"/>
        <v>0</v>
      </c>
      <c r="BK28" s="7"/>
      <c r="BL28" s="54">
        <f t="shared" si="6"/>
        <v>0</v>
      </c>
      <c r="BM28" s="7"/>
      <c r="BN28" s="54">
        <f t="shared" si="7"/>
        <v>0</v>
      </c>
      <c r="BO28" s="7"/>
      <c r="BP28" s="54">
        <f t="shared" si="8"/>
        <v>0</v>
      </c>
      <c r="BQ28" s="7"/>
      <c r="BR28" s="54">
        <f t="shared" si="9"/>
        <v>0</v>
      </c>
      <c r="BS28" s="54">
        <f>LARGE((BF28,BH28,BJ28,BL28,BN28,BP28,BR28),1)+LARGE((BF28,BH28,BJ28,BL28,BN28,BP28,BR28),2)+LARGE((BF28,BH28,BJ28,BL28,BN28,BP28,BR28),3)</f>
        <v>0</v>
      </c>
      <c r="BT28" s="54">
        <f t="shared" si="10"/>
        <v>0</v>
      </c>
    </row>
    <row r="29" spans="2:72" x14ac:dyDescent="0.25">
      <c r="B29" s="4"/>
      <c r="C29" s="103"/>
      <c r="D29" s="103"/>
      <c r="E29" s="103"/>
      <c r="F29" s="88"/>
      <c r="G29" s="103"/>
      <c r="H29" s="88"/>
      <c r="I29" s="103"/>
      <c r="J29" s="88"/>
      <c r="K29" s="103"/>
      <c r="L29" s="88"/>
      <c r="M29" s="103"/>
      <c r="N29" s="88"/>
      <c r="O29" s="103"/>
      <c r="P29" s="88"/>
      <c r="Q29" s="103"/>
      <c r="R29" s="88"/>
      <c r="S29" s="103"/>
      <c r="T29" s="88"/>
      <c r="U29" s="103"/>
      <c r="V29" s="88"/>
      <c r="W29" s="88"/>
      <c r="X29" s="88"/>
      <c r="Y29" s="88"/>
      <c r="AX29" s="7">
        <f t="shared" si="0"/>
        <v>0</v>
      </c>
      <c r="AY29" s="48"/>
      <c r="AZ29" s="48"/>
      <c r="BA29" s="48"/>
      <c r="BB29" s="58">
        <f t="shared" si="1"/>
        <v>0</v>
      </c>
      <c r="BC29" s="48"/>
      <c r="BD29" s="54">
        <f t="shared" si="2"/>
        <v>0</v>
      </c>
      <c r="BE29" s="7"/>
      <c r="BF29" s="54">
        <f t="shared" si="3"/>
        <v>0</v>
      </c>
      <c r="BG29" s="7"/>
      <c r="BH29" s="54">
        <f t="shared" si="4"/>
        <v>0</v>
      </c>
      <c r="BI29" s="7"/>
      <c r="BJ29" s="58">
        <f t="shared" si="5"/>
        <v>0</v>
      </c>
      <c r="BK29" s="7"/>
      <c r="BL29" s="54">
        <f t="shared" si="6"/>
        <v>0</v>
      </c>
      <c r="BM29" s="7"/>
      <c r="BN29" s="54">
        <f t="shared" si="7"/>
        <v>0</v>
      </c>
      <c r="BO29" s="7"/>
      <c r="BP29" s="54">
        <f t="shared" si="8"/>
        <v>0</v>
      </c>
      <c r="BQ29" s="7"/>
      <c r="BR29" s="54">
        <f t="shared" si="9"/>
        <v>0</v>
      </c>
      <c r="BS29" s="54">
        <f>LARGE((BF29,BH29,BJ29,BL29,BN29,BP29,BR29),1)+LARGE((BF29,BH29,BJ29,BL29,BN29,BP29,BR29),2)+LARGE((BF29,BH29,BJ29,BL29,BN29,BP29,BR29),3)</f>
        <v>0</v>
      </c>
      <c r="BT29" s="54">
        <f t="shared" si="10"/>
        <v>0</v>
      </c>
    </row>
    <row r="30" spans="2:72" x14ac:dyDescent="0.25">
      <c r="AX30" s="7">
        <f t="shared" si="0"/>
        <v>0</v>
      </c>
      <c r="AY30" s="48"/>
      <c r="AZ30" s="48"/>
      <c r="BA30" s="48"/>
      <c r="BB30" s="58">
        <f t="shared" si="1"/>
        <v>0</v>
      </c>
      <c r="BC30" s="48"/>
      <c r="BD30" s="54">
        <f t="shared" si="2"/>
        <v>0</v>
      </c>
      <c r="BE30" s="7"/>
      <c r="BF30" s="54">
        <f t="shared" si="3"/>
        <v>0</v>
      </c>
      <c r="BG30" s="7"/>
      <c r="BH30" s="54">
        <f t="shared" si="4"/>
        <v>0</v>
      </c>
      <c r="BI30" s="7"/>
      <c r="BJ30" s="58">
        <f t="shared" si="5"/>
        <v>0</v>
      </c>
      <c r="BK30" s="7"/>
      <c r="BL30" s="54">
        <f t="shared" si="6"/>
        <v>0</v>
      </c>
      <c r="BM30" s="7"/>
      <c r="BN30" s="54">
        <f t="shared" si="7"/>
        <v>0</v>
      </c>
      <c r="BO30" s="7"/>
      <c r="BP30" s="54">
        <f t="shared" si="8"/>
        <v>0</v>
      </c>
      <c r="BQ30" s="7"/>
      <c r="BR30" s="54">
        <f t="shared" si="9"/>
        <v>0</v>
      </c>
      <c r="BS30" s="54">
        <f>LARGE((BF30,BH30,BJ30,BL30,BN30,BP30,BR30),1)+LARGE((BF30,BH30,BJ30,BL30,BN30,BP30,BR30),2)+LARGE((BF30,BH30,BJ30,BL30,BN30,BP30,BR30),3)</f>
        <v>0</v>
      </c>
      <c r="BT30" s="54">
        <f t="shared" si="10"/>
        <v>0</v>
      </c>
    </row>
    <row r="31" spans="2:72" x14ac:dyDescent="0.25">
      <c r="AX31" s="7">
        <f t="shared" si="0"/>
        <v>0</v>
      </c>
      <c r="AY31" s="55"/>
      <c r="AZ31" s="55"/>
      <c r="BA31" s="55"/>
      <c r="BB31" s="58">
        <f t="shared" si="1"/>
        <v>0</v>
      </c>
      <c r="BC31" s="55"/>
      <c r="BD31" s="54">
        <f t="shared" si="2"/>
        <v>0</v>
      </c>
      <c r="BE31" s="55"/>
      <c r="BF31" s="54">
        <f t="shared" si="3"/>
        <v>0</v>
      </c>
      <c r="BG31" s="55"/>
      <c r="BH31" s="54">
        <f t="shared" si="4"/>
        <v>0</v>
      </c>
      <c r="BI31" s="55"/>
      <c r="BJ31" s="54">
        <f t="shared" si="5"/>
        <v>0</v>
      </c>
      <c r="BK31" s="55"/>
      <c r="BL31" s="54">
        <f t="shared" si="6"/>
        <v>0</v>
      </c>
      <c r="BM31" s="55"/>
      <c r="BN31" s="54">
        <f t="shared" si="7"/>
        <v>0</v>
      </c>
      <c r="BO31" s="55"/>
      <c r="BP31" s="54">
        <f t="shared" si="8"/>
        <v>0</v>
      </c>
      <c r="BQ31" s="55"/>
      <c r="BR31" s="54">
        <f t="shared" si="9"/>
        <v>0</v>
      </c>
      <c r="BS31" s="54">
        <f>LARGE((BF31,BH31,BJ31,BL31,BN31,BP31,BR31),1)+LARGE((BF31,BH31,BJ31,BL31,BN31,BP31,BR31),2)+LARGE((BF31,BH31,BJ31,BL31,BN31,BP31,BR31),3)</f>
        <v>0</v>
      </c>
      <c r="BT31" s="54">
        <f t="shared" si="10"/>
        <v>0</v>
      </c>
    </row>
    <row r="32" spans="2:72" x14ac:dyDescent="0.25">
      <c r="AX32" s="7">
        <f t="shared" si="0"/>
        <v>0</v>
      </c>
      <c r="AY32" s="57"/>
      <c r="AZ32" s="57"/>
      <c r="BA32" s="57"/>
      <c r="BB32" s="58">
        <f t="shared" si="1"/>
        <v>0</v>
      </c>
      <c r="BC32" s="57"/>
      <c r="BD32" s="54">
        <f t="shared" si="2"/>
        <v>0</v>
      </c>
      <c r="BE32" s="55"/>
      <c r="BF32" s="54">
        <f t="shared" si="3"/>
        <v>0</v>
      </c>
      <c r="BG32" s="55"/>
      <c r="BH32" s="54">
        <f t="shared" si="4"/>
        <v>0</v>
      </c>
      <c r="BI32" s="55"/>
      <c r="BJ32" s="54">
        <f t="shared" si="5"/>
        <v>0</v>
      </c>
      <c r="BK32" s="55"/>
      <c r="BL32" s="54">
        <f t="shared" si="6"/>
        <v>0</v>
      </c>
      <c r="BM32" s="55"/>
      <c r="BN32" s="54">
        <f t="shared" si="7"/>
        <v>0</v>
      </c>
      <c r="BO32" s="55"/>
      <c r="BP32" s="54">
        <f t="shared" si="8"/>
        <v>0</v>
      </c>
      <c r="BQ32" s="55"/>
      <c r="BR32" s="54">
        <f t="shared" si="9"/>
        <v>0</v>
      </c>
      <c r="BS32" s="54">
        <f>LARGE((BF32,BH32,BJ32,BL32,BN32,BP32,BR32),1)+LARGE((BF32,BH32,BJ32,BL32,BN32,BP32,BR32),2)+LARGE((BF32,BH32,BJ32,BL32,BN32,BP32,BR32),3)</f>
        <v>0</v>
      </c>
      <c r="BT32" s="54">
        <f t="shared" si="10"/>
        <v>0</v>
      </c>
    </row>
    <row r="33" spans="50:72" x14ac:dyDescent="0.25">
      <c r="AX33" s="7">
        <f t="shared" si="0"/>
        <v>0</v>
      </c>
      <c r="AY33" s="57"/>
      <c r="AZ33" s="57"/>
      <c r="BA33" s="57"/>
      <c r="BB33" s="58">
        <f t="shared" si="1"/>
        <v>0</v>
      </c>
      <c r="BC33" s="57"/>
      <c r="BD33" s="54">
        <f t="shared" si="2"/>
        <v>0</v>
      </c>
      <c r="BE33" s="55"/>
      <c r="BF33" s="54">
        <f t="shared" si="3"/>
        <v>0</v>
      </c>
      <c r="BG33" s="55"/>
      <c r="BH33" s="54">
        <f t="shared" si="4"/>
        <v>0</v>
      </c>
      <c r="BI33" s="55"/>
      <c r="BJ33" s="54">
        <f t="shared" si="5"/>
        <v>0</v>
      </c>
      <c r="BK33" s="55"/>
      <c r="BL33" s="54">
        <f t="shared" si="6"/>
        <v>0</v>
      </c>
      <c r="BM33" s="55"/>
      <c r="BN33" s="54">
        <f t="shared" si="7"/>
        <v>0</v>
      </c>
      <c r="BO33" s="55"/>
      <c r="BP33" s="54">
        <f t="shared" si="8"/>
        <v>0</v>
      </c>
      <c r="BQ33" s="55"/>
      <c r="BR33" s="54">
        <f t="shared" si="9"/>
        <v>0</v>
      </c>
      <c r="BS33" s="54">
        <f>LARGE((BF33,BH33,BJ33,BL33,BN33,BP33,BR33),1)+LARGE((BF33,BH33,BJ33,BL33,BN33,BP33,BR33),2)+LARGE((BF33,BH33,BJ33,BL33,BN33,BP33,BR33),3)</f>
        <v>0</v>
      </c>
      <c r="BT33" s="54">
        <f t="shared" si="10"/>
        <v>0</v>
      </c>
    </row>
    <row r="34" spans="50:72" x14ac:dyDescent="0.25">
      <c r="AX34" s="7">
        <f t="shared" si="0"/>
        <v>0</v>
      </c>
      <c r="AY34" s="55"/>
      <c r="AZ34" s="55"/>
      <c r="BA34" s="55"/>
      <c r="BB34" s="58">
        <f t="shared" si="1"/>
        <v>0</v>
      </c>
      <c r="BC34" s="55"/>
      <c r="BD34" s="54">
        <f t="shared" si="2"/>
        <v>0</v>
      </c>
      <c r="BE34" s="55"/>
      <c r="BF34" s="54">
        <f t="shared" si="3"/>
        <v>0</v>
      </c>
      <c r="BG34" s="55"/>
      <c r="BH34" s="54">
        <f t="shared" si="4"/>
        <v>0</v>
      </c>
      <c r="BI34" s="55"/>
      <c r="BJ34" s="54">
        <f t="shared" si="5"/>
        <v>0</v>
      </c>
      <c r="BK34" s="55"/>
      <c r="BL34" s="54">
        <f t="shared" si="6"/>
        <v>0</v>
      </c>
      <c r="BM34" s="55"/>
      <c r="BN34" s="54">
        <f t="shared" si="7"/>
        <v>0</v>
      </c>
      <c r="BO34" s="55"/>
      <c r="BP34" s="54">
        <f t="shared" si="8"/>
        <v>0</v>
      </c>
      <c r="BQ34" s="55"/>
      <c r="BR34" s="54">
        <f t="shared" si="9"/>
        <v>0</v>
      </c>
      <c r="BS34" s="54">
        <f>LARGE((BF34,BH34,BJ34,BL34,BN34,BP34,BR34),1)+LARGE((BF34,BH34,BJ34,BL34,BN34,BP34,BR34),2)+LARGE((BF34,BH34,BJ34,BL34,BN34,BP34,BR34),3)</f>
        <v>0</v>
      </c>
      <c r="BT34" s="54">
        <f t="shared" si="10"/>
        <v>0</v>
      </c>
    </row>
    <row r="35" spans="50:72" x14ac:dyDescent="0.25">
      <c r="AX35" s="7">
        <f t="shared" si="0"/>
        <v>0</v>
      </c>
      <c r="AY35" s="55"/>
      <c r="AZ35" s="55"/>
      <c r="BA35" s="55"/>
      <c r="BB35" s="58">
        <f t="shared" si="1"/>
        <v>0</v>
      </c>
      <c r="BC35" s="55"/>
      <c r="BD35" s="54">
        <f t="shared" si="2"/>
        <v>0</v>
      </c>
      <c r="BE35" s="55"/>
      <c r="BF35" s="54">
        <f t="shared" si="3"/>
        <v>0</v>
      </c>
      <c r="BG35" s="55"/>
      <c r="BH35" s="54">
        <f t="shared" si="4"/>
        <v>0</v>
      </c>
      <c r="BI35" s="55"/>
      <c r="BJ35" s="54">
        <f t="shared" si="5"/>
        <v>0</v>
      </c>
      <c r="BK35" s="55"/>
      <c r="BL35" s="54">
        <f t="shared" si="6"/>
        <v>0</v>
      </c>
      <c r="BM35" s="55"/>
      <c r="BN35" s="54">
        <f t="shared" si="7"/>
        <v>0</v>
      </c>
      <c r="BO35" s="55"/>
      <c r="BP35" s="54">
        <f t="shared" si="8"/>
        <v>0</v>
      </c>
      <c r="BQ35" s="55"/>
      <c r="BR35" s="54">
        <f t="shared" si="9"/>
        <v>0</v>
      </c>
      <c r="BS35" s="54">
        <f>LARGE((BF35,BH35,BJ35,BL35,BN35,BP35,BR35),1)+LARGE((BF35,BH35,BJ35,BL35,BN35,BP35,BR35),2)+LARGE((BF35,BH35,BJ35,BL35,BN35,BP35,BR35),3)</f>
        <v>0</v>
      </c>
      <c r="BT35" s="54">
        <f t="shared" si="10"/>
        <v>0</v>
      </c>
    </row>
    <row r="36" spans="50:72" x14ac:dyDescent="0.25">
      <c r="AX36" s="7">
        <f t="shared" si="0"/>
        <v>0</v>
      </c>
      <c r="AY36" s="55"/>
      <c r="AZ36" s="55"/>
      <c r="BA36" s="55"/>
      <c r="BB36" s="58">
        <f t="shared" si="1"/>
        <v>0</v>
      </c>
      <c r="BC36" s="55"/>
      <c r="BD36" s="54">
        <f t="shared" si="2"/>
        <v>0</v>
      </c>
      <c r="BE36" s="55"/>
      <c r="BF36" s="54">
        <f t="shared" si="3"/>
        <v>0</v>
      </c>
      <c r="BG36" s="55"/>
      <c r="BH36" s="54">
        <f t="shared" si="4"/>
        <v>0</v>
      </c>
      <c r="BI36" s="55"/>
      <c r="BJ36" s="54">
        <f t="shared" si="5"/>
        <v>0</v>
      </c>
      <c r="BK36" s="55"/>
      <c r="BL36" s="54">
        <f t="shared" si="6"/>
        <v>0</v>
      </c>
      <c r="BM36" s="55"/>
      <c r="BN36" s="54">
        <f t="shared" si="7"/>
        <v>0</v>
      </c>
      <c r="BO36" s="55"/>
      <c r="BP36" s="54">
        <f t="shared" si="8"/>
        <v>0</v>
      </c>
      <c r="BQ36" s="55"/>
      <c r="BR36" s="54">
        <f t="shared" si="9"/>
        <v>0</v>
      </c>
      <c r="BS36" s="54">
        <f>LARGE((BF36,BH36,BJ36,BL36,BN36,BP36,BR36),1)+LARGE((BF36,BH36,BJ36,BL36,BN36,BP36,BR36),2)+LARGE((BF36,BH36,BJ36,BL36,BN36,BP36,BR36),3)</f>
        <v>0</v>
      </c>
      <c r="BT36" s="54">
        <f t="shared" si="10"/>
        <v>0</v>
      </c>
    </row>
    <row r="37" spans="50:72" x14ac:dyDescent="0.25">
      <c r="AX37" s="7">
        <f t="shared" si="0"/>
        <v>0</v>
      </c>
      <c r="AY37" s="48"/>
      <c r="AZ37" s="48"/>
      <c r="BA37" s="48"/>
      <c r="BB37" s="58">
        <f t="shared" si="1"/>
        <v>0</v>
      </c>
      <c r="BC37" s="48"/>
      <c r="BD37" s="54">
        <f t="shared" si="2"/>
        <v>0</v>
      </c>
      <c r="BE37" s="7"/>
      <c r="BF37" s="54">
        <f t="shared" si="3"/>
        <v>0</v>
      </c>
      <c r="BG37" s="7"/>
      <c r="BH37" s="54">
        <f t="shared" si="4"/>
        <v>0</v>
      </c>
      <c r="BI37" s="7"/>
      <c r="BJ37" s="58">
        <f t="shared" si="5"/>
        <v>0</v>
      </c>
      <c r="BK37" s="7"/>
      <c r="BL37" s="54">
        <f t="shared" si="6"/>
        <v>0</v>
      </c>
      <c r="BM37" s="7"/>
      <c r="BN37" s="54">
        <f t="shared" si="7"/>
        <v>0</v>
      </c>
      <c r="BO37" s="7"/>
      <c r="BP37" s="54">
        <f t="shared" si="8"/>
        <v>0</v>
      </c>
      <c r="BQ37" s="7"/>
      <c r="BR37" s="54">
        <f t="shared" si="9"/>
        <v>0</v>
      </c>
      <c r="BS37" s="54">
        <f>LARGE((BF37,BH37,BJ37,BL37,BN37,BP37,BR37),1)+LARGE((BF37,BH37,BJ37,BL37,BN37,BP37,BR37),2)+LARGE((BF37,BH37,BJ37,BL37,BN37,BP37,BR37),3)</f>
        <v>0</v>
      </c>
      <c r="BT37" s="54">
        <f t="shared" si="10"/>
        <v>0</v>
      </c>
    </row>
    <row r="38" spans="50:72" x14ac:dyDescent="0.25">
      <c r="AX38" s="7">
        <f t="shared" si="0"/>
        <v>0</v>
      </c>
      <c r="AY38" s="55"/>
      <c r="AZ38" s="55"/>
      <c r="BA38" s="55"/>
      <c r="BB38" s="58">
        <f t="shared" si="1"/>
        <v>0</v>
      </c>
      <c r="BC38" s="55"/>
      <c r="BD38" s="54">
        <f t="shared" si="2"/>
        <v>0</v>
      </c>
      <c r="BE38" s="55"/>
      <c r="BF38" s="54">
        <f t="shared" si="3"/>
        <v>0</v>
      </c>
      <c r="BG38" s="55"/>
      <c r="BH38" s="54">
        <f t="shared" si="4"/>
        <v>0</v>
      </c>
      <c r="BI38" s="55"/>
      <c r="BJ38" s="54">
        <f t="shared" si="5"/>
        <v>0</v>
      </c>
      <c r="BK38" s="55"/>
      <c r="BL38" s="54">
        <f t="shared" si="6"/>
        <v>0</v>
      </c>
      <c r="BM38" s="55"/>
      <c r="BN38" s="54">
        <f t="shared" si="7"/>
        <v>0</v>
      </c>
      <c r="BO38" s="55"/>
      <c r="BP38" s="54">
        <f t="shared" si="8"/>
        <v>0</v>
      </c>
      <c r="BQ38" s="55"/>
      <c r="BR38" s="54">
        <f t="shared" si="9"/>
        <v>0</v>
      </c>
      <c r="BS38" s="54">
        <f>LARGE((BF38,BH38,BJ38,BL38,BN38,BP38,BR38),1)+LARGE((BF38,BH38,BJ38,BL38,BN38,BP38,BR38),2)+LARGE((BF38,BH38,BJ38,BL38,BN38,BP38,BR38),3)</f>
        <v>0</v>
      </c>
      <c r="BT38" s="54">
        <f t="shared" si="10"/>
        <v>0</v>
      </c>
    </row>
    <row r="39" spans="50:72" x14ac:dyDescent="0.25">
      <c r="AX39" s="7">
        <f t="shared" si="0"/>
        <v>0</v>
      </c>
      <c r="AY39" s="7"/>
      <c r="AZ39" s="7"/>
      <c r="BA39" s="7"/>
      <c r="BB39" s="58">
        <f t="shared" si="1"/>
        <v>0</v>
      </c>
      <c r="BC39" s="7"/>
      <c r="BD39" s="54">
        <f t="shared" si="2"/>
        <v>0</v>
      </c>
      <c r="BE39" s="7"/>
      <c r="BF39" s="54">
        <f t="shared" si="3"/>
        <v>0</v>
      </c>
      <c r="BG39" s="7"/>
      <c r="BH39" s="54">
        <f t="shared" si="4"/>
        <v>0</v>
      </c>
      <c r="BI39" s="7"/>
      <c r="BJ39" s="58">
        <f t="shared" si="5"/>
        <v>0</v>
      </c>
      <c r="BK39" s="7"/>
      <c r="BL39" s="54">
        <f t="shared" si="6"/>
        <v>0</v>
      </c>
      <c r="BM39" s="7"/>
      <c r="BN39" s="54">
        <f t="shared" si="7"/>
        <v>0</v>
      </c>
      <c r="BO39" s="7"/>
      <c r="BP39" s="54">
        <f t="shared" si="8"/>
        <v>0</v>
      </c>
      <c r="BQ39" s="7"/>
      <c r="BR39" s="54">
        <f t="shared" si="9"/>
        <v>0</v>
      </c>
      <c r="BS39" s="54">
        <f>LARGE((BF39,BH39,BJ39,BL39,BN39,BP39,BR39),1)+LARGE((BF39,BH39,BJ39,BL39,BN39,BP39,BR39),2)+LARGE((BF39,BH39,BJ39,BL39,BN39,BP39,BR39),3)</f>
        <v>0</v>
      </c>
      <c r="BT39" s="54">
        <f t="shared" si="10"/>
        <v>0</v>
      </c>
    </row>
  </sheetData>
  <sortState ref="AX7:BT11">
    <sortCondition descending="1" ref="BB7:BB11"/>
  </sortState>
  <conditionalFormatting sqref="B7:B27">
    <cfRule type="cellIs" dxfId="9" priority="3" operator="lessThan">
      <formula>3</formula>
    </cfRule>
  </conditionalFormatting>
  <conditionalFormatting sqref="Z7:Z26">
    <cfRule type="cellIs" dxfId="8" priority="2" operator="lessThan">
      <formula>3</formula>
    </cfRule>
  </conditionalFormatting>
  <conditionalFormatting sqref="AX7:AX39">
    <cfRule type="cellIs" dxfId="7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7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3" max="3" width="10" customWidth="1"/>
    <col min="4" max="4" width="10.85546875" customWidth="1"/>
    <col min="5" max="5" width="12.85546875" bestFit="1" customWidth="1"/>
    <col min="6" max="6" width="5" style="19" bestFit="1" customWidth="1"/>
    <col min="7" max="7" width="6.28515625" style="19" bestFit="1" customWidth="1"/>
    <col min="8" max="8" width="5.42578125" style="19" customWidth="1"/>
    <col min="9" max="9" width="9" bestFit="1" customWidth="1"/>
    <col min="10" max="10" width="4" bestFit="1" customWidth="1"/>
    <col min="11" max="11" width="6.28515625" bestFit="1" customWidth="1"/>
    <col min="12" max="12" width="7.5703125" bestFit="1" customWidth="1"/>
    <col min="13" max="13" width="6.28515625" bestFit="1" customWidth="1"/>
    <col min="14" max="14" width="3.85546875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5.28515625" customWidth="1"/>
    <col min="23" max="23" width="5.140625" bestFit="1" customWidth="1"/>
    <col min="24" max="24" width="5.140625" style="19" customWidth="1"/>
    <col min="26" max="26" width="6" style="19" bestFit="1" customWidth="1"/>
    <col min="28" max="28" width="13.140625" bestFit="1" customWidth="1"/>
    <col min="29" max="29" width="13.28515625" customWidth="1"/>
    <col min="30" max="30" width="6.7109375" style="19" customWidth="1"/>
    <col min="31" max="31" width="6.28515625" style="19" bestFit="1" customWidth="1"/>
    <col min="32" max="32" width="6.28515625" style="19" customWidth="1"/>
    <col min="33" max="33" width="9" bestFit="1" customWidth="1"/>
    <col min="34" max="34" width="4" bestFit="1" customWidth="1"/>
    <col min="35" max="35" width="6.28515625" bestFit="1" customWidth="1"/>
    <col min="36" max="36" width="7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" style="19" bestFit="1" customWidth="1"/>
    <col min="51" max="51" width="11" customWidth="1"/>
    <col min="52" max="52" width="12.140625" bestFit="1" customWidth="1"/>
    <col min="53" max="53" width="11.85546875" bestFit="1" customWidth="1"/>
    <col min="54" max="54" width="5" style="19" bestFit="1" customWidth="1"/>
    <col min="55" max="55" width="7.7109375" style="19" customWidth="1"/>
    <col min="56" max="56" width="6.28515625" style="19" customWidth="1"/>
    <col min="57" max="57" width="9" bestFit="1" customWidth="1"/>
    <col min="58" max="58" width="4" bestFit="1" customWidth="1"/>
    <col min="59" max="59" width="6.28515625" bestFit="1" customWidth="1"/>
    <col min="60" max="60" width="7.5703125" bestFit="1" customWidth="1"/>
    <col min="61" max="61" width="6.28515625" bestFit="1" customWidth="1"/>
    <col min="62" max="62" width="3.85546875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5.85546875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60">
        <v>20222023</v>
      </c>
      <c r="B2" s="60"/>
      <c r="C2" s="59"/>
      <c r="D2" s="59" t="s">
        <v>24</v>
      </c>
      <c r="E2" s="59">
        <v>242</v>
      </c>
      <c r="F2" s="59"/>
      <c r="G2" s="59"/>
      <c r="H2" s="59"/>
      <c r="I2" s="59" t="s">
        <v>26</v>
      </c>
      <c r="J2" s="59">
        <v>653</v>
      </c>
      <c r="K2" s="59" t="s">
        <v>23</v>
      </c>
      <c r="L2" s="61">
        <f>200/(J2-E2)</f>
        <v>0.48661800486618007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24</v>
      </c>
      <c r="AC2" s="59">
        <v>207</v>
      </c>
      <c r="AD2" s="59"/>
      <c r="AE2" s="59"/>
      <c r="AF2" s="59"/>
      <c r="AG2" s="59" t="s">
        <v>26</v>
      </c>
      <c r="AH2" s="59">
        <v>560</v>
      </c>
      <c r="AI2" s="59" t="s">
        <v>23</v>
      </c>
      <c r="AJ2" s="61">
        <f>200/(AH2-AC2)</f>
        <v>0.56657223796033995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 t="s">
        <v>24</v>
      </c>
      <c r="BA2" s="59">
        <v>201</v>
      </c>
      <c r="BB2" s="59"/>
      <c r="BC2" s="59"/>
      <c r="BD2" s="59"/>
      <c r="BE2" s="59" t="s">
        <v>26</v>
      </c>
      <c r="BF2" s="59">
        <v>544</v>
      </c>
      <c r="BG2" s="59" t="s">
        <v>23</v>
      </c>
      <c r="BH2" s="61">
        <f>200/(BF2-BA2)</f>
        <v>0.58309037900874638</v>
      </c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52</v>
      </c>
    </row>
    <row r="4" spans="1:72" s="19" customFormat="1" x14ac:dyDescent="0.25">
      <c r="C4" s="19" t="s">
        <v>19</v>
      </c>
      <c r="D4" s="19" t="s">
        <v>25</v>
      </c>
      <c r="E4" s="19" t="s">
        <v>17</v>
      </c>
      <c r="AA4" s="19" t="s">
        <v>19</v>
      </c>
      <c r="AB4" s="19" t="s">
        <v>47</v>
      </c>
      <c r="AC4" s="19" t="s">
        <v>17</v>
      </c>
      <c r="AY4" s="19" t="s">
        <v>19</v>
      </c>
      <c r="AZ4" s="19" t="s">
        <v>48</v>
      </c>
      <c r="BA4" s="19" t="s">
        <v>17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H5" s="19" t="s">
        <v>15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E5" s="19" t="s">
        <v>7</v>
      </c>
      <c r="AF5" s="19" t="s">
        <v>15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C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41</v>
      </c>
      <c r="F6" s="19" t="s">
        <v>43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41</v>
      </c>
      <c r="AD6" s="19" t="s">
        <v>43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41</v>
      </c>
      <c r="BB6" s="19" t="s">
        <v>43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2</v>
      </c>
      <c r="C7" s="55" t="s">
        <v>152</v>
      </c>
      <c r="D7" s="55" t="s">
        <v>86</v>
      </c>
      <c r="E7" s="55" t="s">
        <v>71</v>
      </c>
      <c r="F7" s="54">
        <f>W7+H7</f>
        <v>213.62530413625302</v>
      </c>
      <c r="G7" s="55"/>
      <c r="H7" s="54">
        <f>IF(G7="",0,IF(G7&lt;$E$2,0,IF(G7&lt;=$J$2,($L$2*(G7-$J$2)+200))))</f>
        <v>0</v>
      </c>
      <c r="I7" s="55">
        <v>478</v>
      </c>
      <c r="J7" s="54">
        <f>IF(I7="",0,IF(I7&lt;$E$2,0,IF(I7&lt;=$J$2,($L$2*(I7-$J$2)+200))))</f>
        <v>114.84184914841849</v>
      </c>
      <c r="K7" s="55"/>
      <c r="L7" s="54">
        <f>IF(K7="",0,IF(K7&lt;$E$2,0,IF(K7&lt;=$J$2,($L$2*(K7-$J$2)+200))))</f>
        <v>0</v>
      </c>
      <c r="M7" s="55">
        <v>445</v>
      </c>
      <c r="N7" s="54">
        <f>IF(M7="",0,IF(M7&lt;$E$2,0,IF(M7&lt;=$J$2,($L$2*(M7-$J$2)+200))))</f>
        <v>98.783454987834546</v>
      </c>
      <c r="O7" s="55"/>
      <c r="P7" s="54">
        <f>IF(O7="",0,IF(O7&lt;$E$2,0,IF(O7&lt;=$J$2,($L$2*(O7-$J$2)+200))))</f>
        <v>0</v>
      </c>
      <c r="Q7" s="55"/>
      <c r="R7" s="54">
        <f>IF(Q7="",0,IF(Q7&lt;$E$2,0,IF(Q7&lt;=$J$2,($L$2*(Q7-$J$2)+200))))</f>
        <v>0</v>
      </c>
      <c r="S7" s="55"/>
      <c r="T7" s="54">
        <f>IF(S7="",0,IF(S7&lt;$E$2,0,IF(S7&lt;=$J$2,($L$2*(S7-$J$2)+200))))</f>
        <v>0</v>
      </c>
      <c r="U7" s="55"/>
      <c r="V7" s="54">
        <f>IF(U7="",0,IF(U7&lt;$E$2,0,IF(U7&lt;=$J$2,($L$2*(U7-$J$2)+200))))</f>
        <v>0</v>
      </c>
      <c r="W7" s="54">
        <f>LARGE((J7,L7,N7,P7,R7,T7,V7),1)+LARGE((J7,L7,N7,P7,R7,T7,V7),2)+LARGE((J7,L7,N7,P7,R7,T7,V7),3)</f>
        <v>213.62530413625302</v>
      </c>
      <c r="X7" s="54">
        <f>SUM(J7,L7,N7,P7,R7,T7,V7)</f>
        <v>213.62530413625302</v>
      </c>
      <c r="Z7" s="7">
        <f t="shared" ref="Z7:Z27" si="0">COUNTA(AG7,AI7,AK7,AM7,AO7,AQ7,AS7)</f>
        <v>2</v>
      </c>
      <c r="AA7" s="55" t="s">
        <v>139</v>
      </c>
      <c r="AB7" s="55" t="s">
        <v>160</v>
      </c>
      <c r="AC7" s="55" t="s">
        <v>71</v>
      </c>
      <c r="AD7" s="54">
        <f t="shared" ref="AD7:AD27" si="1">AU7+AF7</f>
        <v>142.77620396600568</v>
      </c>
      <c r="AE7" s="55"/>
      <c r="AF7" s="54">
        <f t="shared" ref="AF7:AF27" si="2">IF(AE7="",0,IF(AE7&lt;$AC$2,0,IF(AE7&lt;=$AH$2,($AJ$2*(AE7-$AH$2)+200))))</f>
        <v>0</v>
      </c>
      <c r="AG7" s="55">
        <v>351</v>
      </c>
      <c r="AH7" s="54">
        <f t="shared" ref="AH7:AH27" si="3">IF(AG7="",0,IF(AG7&lt;$AC$2,0,IF(AG7&lt;=$AH$2,($AJ$2*(AG7-$AH$2)+200))))</f>
        <v>81.586402266288957</v>
      </c>
      <c r="AI7" s="55"/>
      <c r="AJ7" s="54">
        <f t="shared" ref="AJ7:AJ27" si="4">IF(AI7="",0,IF(AI7&lt;$AC$2,0,IF(AI7&lt;=$AH$2,($AJ$2*(AI7-$AH$2)+200))))</f>
        <v>0</v>
      </c>
      <c r="AK7" s="55">
        <v>315</v>
      </c>
      <c r="AL7" s="54">
        <f t="shared" ref="AL7:AL27" si="5">IF(AK7="",0,IF(AK7&lt;$AC$2,0,IF(AK7&lt;=$AH$2,($AJ$2*(AK7-$AH$2)+200))))</f>
        <v>61.189801699716725</v>
      </c>
      <c r="AM7" s="55"/>
      <c r="AN7" s="54">
        <f t="shared" ref="AN7:AN27" si="6">IF(AM7="",0,IF(AM7&lt;$AC$2,0,IF(AM7&lt;=$AH$2,($AJ$2*(AM7-$AH$2)+200))))</f>
        <v>0</v>
      </c>
      <c r="AO7" s="55"/>
      <c r="AP7" s="54">
        <f t="shared" ref="AP7:AP27" si="7">IF(AO7="",0,IF(AO7&lt;$AC$2,0,IF(AO7&lt;=$AH$2,($AJ$2*(AO7-$AH$2)+200))))</f>
        <v>0</v>
      </c>
      <c r="AQ7" s="55"/>
      <c r="AR7" s="54">
        <f t="shared" ref="AR7:AR27" si="8">IF(AQ7="",0,IF(AQ7&lt;$AC$2,0,IF(AQ7&lt;=$AH$2,($AJ$2*(AQ7-$AH$2)+200))))</f>
        <v>0</v>
      </c>
      <c r="AS7" s="55"/>
      <c r="AT7" s="54">
        <f t="shared" ref="AT7:AT27" si="9">IF(AS7="",0,IF(AS7&lt;$AC$2,0,IF(AS7&lt;=$AH$2,($AJ$2*(AS7-$AH$2)+200))))</f>
        <v>0</v>
      </c>
      <c r="AU7" s="54">
        <f>LARGE((AH7,AJ7,AL7,AN7,AP7,AR7,AT7),1)+LARGE((AH7,AJ7,AL7,AN7,AP7,AR7,AT7),2)+LARGE((AH7,AJ7,AL7,AN7,AP7,AR7,AT7),3)</f>
        <v>142.77620396600568</v>
      </c>
      <c r="AV7" s="54">
        <f>SUM(AH7,AJ7,AL7,AN7,AP7,AR7,AT7)</f>
        <v>142.77620396600568</v>
      </c>
      <c r="AX7" s="7">
        <f>COUNTA(BE7,BG7,BI7,BK7,BM7,BO7,BQ7)</f>
        <v>2</v>
      </c>
      <c r="AY7" s="55" t="s">
        <v>168</v>
      </c>
      <c r="AZ7" s="55" t="s">
        <v>116</v>
      </c>
      <c r="BA7" s="55" t="s">
        <v>149</v>
      </c>
      <c r="BB7" s="54">
        <f>BS7+BD7</f>
        <v>172.59475218658889</v>
      </c>
      <c r="BC7" s="55"/>
      <c r="BD7" s="54">
        <f>IF(BC7="",0,IF(BC7&lt;$BA$2,0,IF(BC7&lt;=$BF$2,($BH$2*(BC7-$BF$2)+200))))</f>
        <v>0</v>
      </c>
      <c r="BE7" s="55">
        <v>353</v>
      </c>
      <c r="BF7" s="54">
        <f>IF(BE7="",0,IF(BE7&lt;$BA$2,0,IF(BE7&lt;=$BF$2,($BH$2*(BE7-$BF$2)+200))))</f>
        <v>88.629737609329439</v>
      </c>
      <c r="BG7" s="55"/>
      <c r="BH7" s="54">
        <f>IF(BG7="",0,IF(BG7&lt;$BA$2,0,IF(BG7&lt;=$BF$2,($BH$2*(BG7-$BF$2)+200))))</f>
        <v>0</v>
      </c>
      <c r="BI7" s="55">
        <v>345</v>
      </c>
      <c r="BJ7" s="54">
        <f>IF(BI7="",0,IF(BI7&lt;$BA$2,0,IF(BI7&lt;=$BF$2,($BH$2*(BI7-$BF$2)+200))))</f>
        <v>83.965014577259467</v>
      </c>
      <c r="BK7" s="55"/>
      <c r="BL7" s="54">
        <f>IF(BK7="",0,IF(BK7&lt;$BA$2,0,IF(BK7&lt;=$BF$2,($BH$2*(BK7-$BF$2)+200))))</f>
        <v>0</v>
      </c>
      <c r="BM7" s="55"/>
      <c r="BN7" s="54">
        <f>IF(BM7="",0,IF(BM7&lt;$BA$2,0,IF(BM7&lt;=$BF$2,($BH$2*(BM7-$BF$2)+200))))</f>
        <v>0</v>
      </c>
      <c r="BO7" s="55"/>
      <c r="BP7" s="54">
        <f>IF(BO7="",0,IF(BO7&lt;$BA$2,0,IF(BO7&lt;=$BF$2,($BH$2*(BO7-$BF$2)+200))))</f>
        <v>0</v>
      </c>
      <c r="BQ7" s="55"/>
      <c r="BR7" s="54">
        <f>IF(BQ7="",0,IF(BQ7&lt;$BA$2,0,IF(BQ7&lt;=$BF$2,($BH$2*(BQ7-$BF$2)+200))))</f>
        <v>0</v>
      </c>
      <c r="BS7" s="54">
        <f>LARGE((BF7,BH7,BJ7,BL7,BN7,BP7,BR7),1)+LARGE((BF7,BH7,BJ7,BL7,BN7,BP7,BR7),2)+LARGE((BF7,BH7,BJ7,BL7,BN7,BP7,BR7),3)</f>
        <v>172.59475218658889</v>
      </c>
      <c r="BT7" s="54">
        <f>SUM(BF7,BH7,BJ7,BL7,BN7,BP7,BR7)</f>
        <v>172.59475218658889</v>
      </c>
    </row>
    <row r="8" spans="1:72" s="19" customFormat="1" x14ac:dyDescent="0.25">
      <c r="B8" s="7">
        <f>COUNTA(I8,K8,M8,O8,Q8,S8,U8)</f>
        <v>2</v>
      </c>
      <c r="C8" s="55" t="s">
        <v>216</v>
      </c>
      <c r="D8" s="55" t="s">
        <v>217</v>
      </c>
      <c r="E8" s="55" t="s">
        <v>149</v>
      </c>
      <c r="F8" s="54">
        <f>W8+H8</f>
        <v>134.30656934306569</v>
      </c>
      <c r="G8" s="55"/>
      <c r="H8" s="54">
        <f>IF(G8="",0,IF(G8&lt;$E$2,0,IF(G8&lt;=$J$2,($L$2*(G8-$J$2)+200))))</f>
        <v>0</v>
      </c>
      <c r="I8" s="55"/>
      <c r="J8" s="54">
        <f>IF(I8="",0,IF(I8&lt;$E$2,0,IF(I8&lt;=$J$2,($L$2*(I8-$J$2)+200))))</f>
        <v>0</v>
      </c>
      <c r="K8" s="55">
        <v>388</v>
      </c>
      <c r="L8" s="54">
        <f>IF(K8="",0,IF(K8&lt;$E$2,0,IF(K8&lt;=$J$2,($L$2*(K8-$J$2)+200))))</f>
        <v>71.046228710462287</v>
      </c>
      <c r="M8" s="55">
        <v>372</v>
      </c>
      <c r="N8" s="54">
        <f>IF(M8="",0,IF(M8&lt;$E$2,0,IF(M8&lt;=$J$2,($L$2*(M8-$J$2)+200))))</f>
        <v>63.260340632603402</v>
      </c>
      <c r="O8" s="55"/>
      <c r="P8" s="54">
        <f>IF(O8="",0,IF(O8&lt;$E$2,0,IF(O8&lt;=$J$2,($L$2*(O8-$J$2)+200))))</f>
        <v>0</v>
      </c>
      <c r="Q8" s="55"/>
      <c r="R8" s="54">
        <f>IF(Q8="",0,IF(Q8&lt;$E$2,0,IF(Q8&lt;=$J$2,($L$2*(Q8-$J$2)+200))))</f>
        <v>0</v>
      </c>
      <c r="S8" s="55"/>
      <c r="T8" s="54">
        <f>IF(S8="",0,IF(S8&lt;$E$2,0,IF(S8&lt;=$J$2,($L$2*(S8-$J$2)+200))))</f>
        <v>0</v>
      </c>
      <c r="U8" s="55"/>
      <c r="V8" s="54">
        <f>IF(U8="",0,IF(U8&lt;$E$2,0,IF(U8&lt;=$J$2,($L$2*(U8-$J$2)+200))))</f>
        <v>0</v>
      </c>
      <c r="W8" s="54">
        <f>LARGE((J8,L8,N8,P8,R8,T8,V8),1)+LARGE((J8,L8,N8,P8,R8,T8,V8),2)+LARGE((J8,L8,N8,P8,R8,T8,V8),3)</f>
        <v>134.30656934306569</v>
      </c>
      <c r="X8" s="54">
        <f>SUM(J8,L8,N8,P8,R8,T8,V8)</f>
        <v>134.30656934306569</v>
      </c>
      <c r="Z8" s="7">
        <f t="shared" si="0"/>
        <v>1</v>
      </c>
      <c r="AA8" s="55" t="s">
        <v>153</v>
      </c>
      <c r="AB8" s="55" t="s">
        <v>222</v>
      </c>
      <c r="AC8" s="55" t="s">
        <v>149</v>
      </c>
      <c r="AD8" s="54">
        <f t="shared" si="1"/>
        <v>58.356940509915006</v>
      </c>
      <c r="AE8" s="55"/>
      <c r="AF8" s="54">
        <f t="shared" si="2"/>
        <v>0</v>
      </c>
      <c r="AG8" s="55"/>
      <c r="AH8" s="54">
        <f t="shared" si="3"/>
        <v>0</v>
      </c>
      <c r="AI8" s="55">
        <v>310</v>
      </c>
      <c r="AJ8" s="54">
        <f t="shared" si="4"/>
        <v>58.356940509915006</v>
      </c>
      <c r="AK8" s="55"/>
      <c r="AL8" s="54">
        <f t="shared" si="5"/>
        <v>0</v>
      </c>
      <c r="AM8" s="55"/>
      <c r="AN8" s="54">
        <f t="shared" si="6"/>
        <v>0</v>
      </c>
      <c r="AO8" s="55"/>
      <c r="AP8" s="54">
        <f t="shared" si="7"/>
        <v>0</v>
      </c>
      <c r="AQ8" s="55"/>
      <c r="AR8" s="54">
        <f t="shared" si="8"/>
        <v>0</v>
      </c>
      <c r="AS8" s="55"/>
      <c r="AT8" s="54">
        <f t="shared" si="9"/>
        <v>0</v>
      </c>
      <c r="AU8" s="54">
        <f>LARGE((AH8,AJ8,AL8,AN8,AP8,AR8,AT8),1)+LARGE((AH8,AJ8,AL8,AN8,AP8,AR8,AT8),2)+LARGE((AH8,AJ8,AL8,AN8,AP8,AR8,AT8),3)</f>
        <v>58.356940509915006</v>
      </c>
      <c r="AV8" s="54">
        <f t="shared" ref="AV8:AV27" si="10">SUM(AH8,AJ8,AL8,AN8,AP8,AR8,AT8)</f>
        <v>58.356940509915006</v>
      </c>
      <c r="AX8" s="7">
        <f>COUNTA(BE8,BG8,BI8,BK8,BM8,BO8,BQ8)</f>
        <v>1</v>
      </c>
      <c r="AY8" s="55" t="s">
        <v>218</v>
      </c>
      <c r="AZ8" s="55" t="s">
        <v>220</v>
      </c>
      <c r="BA8" s="55" t="s">
        <v>204</v>
      </c>
      <c r="BB8" s="54">
        <f>BS8+BD8</f>
        <v>121.86588921282798</v>
      </c>
      <c r="BC8" s="55"/>
      <c r="BD8" s="54">
        <f>IF(BC8="",0,IF(BC8&lt;$BA$2,0,IF(BC8&lt;=$BF$2,($BH$2*(BC8-$BF$2)+200))))</f>
        <v>0</v>
      </c>
      <c r="BE8" s="55"/>
      <c r="BF8" s="54">
        <f>IF(BE8="",0,IF(BE8&lt;$BA$2,0,IF(BE8&lt;=$BF$2,($BH$2*(BE8-$BF$2)+200))))</f>
        <v>0</v>
      </c>
      <c r="BG8" s="55">
        <v>410</v>
      </c>
      <c r="BH8" s="54">
        <f>IF(BG8="",0,IF(BG8&lt;$BA$2,0,IF(BG8&lt;=$BF$2,($BH$2*(BG8-$BF$2)+200))))</f>
        <v>121.86588921282798</v>
      </c>
      <c r="BI8" s="55"/>
      <c r="BJ8" s="54">
        <f>IF(BI8="",0,IF(BI8&lt;$BA$2,0,IF(BI8&lt;=$BF$2,($BH$2*(BI8-$BF$2)+200))))</f>
        <v>0</v>
      </c>
      <c r="BK8" s="55"/>
      <c r="BL8" s="54">
        <f>IF(BK8="",0,IF(BK8&lt;$BA$2,0,IF(BK8&lt;=$BF$2,($BH$2*(BK8-$BF$2)+200))))</f>
        <v>0</v>
      </c>
      <c r="BM8" s="55"/>
      <c r="BN8" s="54">
        <f>IF(BM8="",0,IF(BM8&lt;$BA$2,0,IF(BM8&lt;=$BF$2,($BH$2*(BM8-$BF$2)+200))))</f>
        <v>0</v>
      </c>
      <c r="BO8" s="55"/>
      <c r="BP8" s="54">
        <f>IF(BO8="",0,IF(BO8&lt;$BA$2,0,IF(BO8&lt;=$BF$2,($BH$2*(BO8-$BF$2)+200))))</f>
        <v>0</v>
      </c>
      <c r="BQ8" s="55"/>
      <c r="BR8" s="54">
        <f>IF(BQ8="",0,IF(BQ8&lt;$BA$2,0,IF(BQ8&lt;=$BF$2,($BH$2*(BQ8-$BF$2)+200))))</f>
        <v>0</v>
      </c>
      <c r="BS8" s="54">
        <f>LARGE((BF8,BH8,BJ8,BL8,BN8,BP8,BR8),1)+LARGE((BF8,BH8,BJ8,BL8,BN8,BP8,BR8),2)+LARGE((BF8,BH8,BJ8,BL8,BN8,BP8,BR8),3)</f>
        <v>121.86588921282798</v>
      </c>
      <c r="BT8" s="54">
        <f>SUM(BF8,BH8,BJ8,BL8,BN8,BP8,BR8)</f>
        <v>121.86588921282798</v>
      </c>
    </row>
    <row r="9" spans="1:72" s="19" customFormat="1" x14ac:dyDescent="0.25">
      <c r="B9" s="7">
        <f>COUNTA(I9,K9,M9,O9,Q9,S9,U9)</f>
        <v>2</v>
      </c>
      <c r="C9" s="55" t="s">
        <v>129</v>
      </c>
      <c r="D9" s="55" t="s">
        <v>215</v>
      </c>
      <c r="E9" s="55" t="s">
        <v>149</v>
      </c>
      <c r="F9" s="54">
        <f>W9+H9</f>
        <v>132.84671532846716</v>
      </c>
      <c r="G9" s="55"/>
      <c r="H9" s="54">
        <f>IF(G9="",0,IF(G9&lt;$E$2,0,IF(G9&lt;=$J$2,($L$2*(G9-$J$2)+200))))</f>
        <v>0</v>
      </c>
      <c r="I9" s="55"/>
      <c r="J9" s="54">
        <f>IF(I9="",0,IF(I9&lt;$E$2,0,IF(I9&lt;=$J$2,($L$2*(I9-$J$2)+200))))</f>
        <v>0</v>
      </c>
      <c r="K9" s="55">
        <v>385</v>
      </c>
      <c r="L9" s="54">
        <f>IF(K9="",0,IF(K9&lt;$E$2,0,IF(K9&lt;=$J$2,($L$2*(K9-$J$2)+200))))</f>
        <v>69.586374695863753</v>
      </c>
      <c r="M9" s="55">
        <v>372</v>
      </c>
      <c r="N9" s="54">
        <f>IF(M9="",0,IF(M9&lt;$E$2,0,IF(M9&lt;=$J$2,($L$2*(M9-$J$2)+200))))</f>
        <v>63.260340632603402</v>
      </c>
      <c r="O9" s="55"/>
      <c r="P9" s="54">
        <f>IF(O9="",0,IF(O9&lt;$E$2,0,IF(O9&lt;=$J$2,($L$2*(O9-$J$2)+200))))</f>
        <v>0</v>
      </c>
      <c r="Q9" s="55"/>
      <c r="R9" s="54">
        <f>IF(Q9="",0,IF(Q9&lt;$E$2,0,IF(Q9&lt;=$J$2,($L$2*(Q9-$J$2)+200))))</f>
        <v>0</v>
      </c>
      <c r="S9" s="55"/>
      <c r="T9" s="54">
        <f>IF(S9="",0,IF(S9&lt;$E$2,0,IF(S9&lt;=$J$2,($L$2*(S9-$J$2)+200))))</f>
        <v>0</v>
      </c>
      <c r="U9" s="55"/>
      <c r="V9" s="54">
        <f>IF(U9="",0,IF(U9&lt;$E$2,0,IF(U9&lt;=$J$2,($L$2*(U9-$J$2)+200))))</f>
        <v>0</v>
      </c>
      <c r="W9" s="54">
        <f>LARGE((J9,L9,N9,P9,R9,T9,V9),1)+LARGE((J9,L9,N9,P9,R9,T9,V9),2)+LARGE((J9,L9,N9,P9,R9,T9,V9),3)</f>
        <v>132.84671532846716</v>
      </c>
      <c r="X9" s="54">
        <f>SUM(J9,L9,N9,P9,R9,T9,V9)</f>
        <v>132.84671532846716</v>
      </c>
      <c r="Z9" s="7">
        <f t="shared" si="0"/>
        <v>0</v>
      </c>
      <c r="AA9" s="57"/>
      <c r="AB9" s="57"/>
      <c r="AC9" s="57"/>
      <c r="AD9" s="54">
        <f t="shared" si="1"/>
        <v>0</v>
      </c>
      <c r="AE9" s="57"/>
      <c r="AF9" s="54">
        <f t="shared" si="2"/>
        <v>0</v>
      </c>
      <c r="AG9" s="55"/>
      <c r="AH9" s="54">
        <f t="shared" si="3"/>
        <v>0</v>
      </c>
      <c r="AI9" s="55"/>
      <c r="AJ9" s="54">
        <f t="shared" si="4"/>
        <v>0</v>
      </c>
      <c r="AK9" s="55"/>
      <c r="AL9" s="54">
        <f t="shared" si="5"/>
        <v>0</v>
      </c>
      <c r="AM9" s="55"/>
      <c r="AN9" s="54">
        <f t="shared" si="6"/>
        <v>0</v>
      </c>
      <c r="AO9" s="55"/>
      <c r="AP9" s="54">
        <f t="shared" si="7"/>
        <v>0</v>
      </c>
      <c r="AQ9" s="55"/>
      <c r="AR9" s="54">
        <f t="shared" si="8"/>
        <v>0</v>
      </c>
      <c r="AS9" s="55"/>
      <c r="AT9" s="54">
        <f t="shared" si="9"/>
        <v>0</v>
      </c>
      <c r="AU9" s="54">
        <f>LARGE((AH9,AJ9,AL9,AN9,AP9,AR9,AT9),1)+LARGE((AH9,AJ9,AL9,AN9,AP9,AR9,AT9),2)+LARGE((AH9,AJ9,AL9,AN9,AP9,AR9,AT9),3)</f>
        <v>0</v>
      </c>
      <c r="AV9" s="54">
        <f t="shared" si="10"/>
        <v>0</v>
      </c>
      <c r="AX9" s="7">
        <f>COUNTA(BE9,BG9,BI9,BK9,BM9,BO9,BQ9)</f>
        <v>1</v>
      </c>
      <c r="AY9" s="55" t="s">
        <v>132</v>
      </c>
      <c r="AZ9" s="55" t="s">
        <v>107</v>
      </c>
      <c r="BA9" s="55" t="s">
        <v>149</v>
      </c>
      <c r="BB9" s="54">
        <f>BS9+BD9</f>
        <v>97.959183673469383</v>
      </c>
      <c r="BC9" s="55"/>
      <c r="BD9" s="54">
        <f>IF(BC9="",0,IF(BC9&lt;$BA$2,0,IF(BC9&lt;=$BF$2,($BH$2*(BC9-$BF$2)+200))))</f>
        <v>0</v>
      </c>
      <c r="BE9" s="55"/>
      <c r="BF9" s="54">
        <f>IF(BE9="",0,IF(BE9&lt;$BA$2,0,IF(BE9&lt;=$BF$2,($BH$2*(BE9-$BF$2)+200))))</f>
        <v>0</v>
      </c>
      <c r="BG9" s="55"/>
      <c r="BH9" s="54">
        <f>IF(BG9="",0,IF(BG9&lt;$BA$2,0,IF(BG9&lt;=$BF$2,($BH$2*(BG9-$BF$2)+200))))</f>
        <v>0</v>
      </c>
      <c r="BI9" s="55">
        <v>369</v>
      </c>
      <c r="BJ9" s="54">
        <f>IF(BI9="",0,IF(BI9&lt;$BA$2,0,IF(BI9&lt;=$BF$2,($BH$2*(BI9-$BF$2)+200))))</f>
        <v>97.959183673469383</v>
      </c>
      <c r="BK9" s="55"/>
      <c r="BL9" s="54">
        <f>IF(BK9="",0,IF(BK9&lt;$BA$2,0,IF(BK9&lt;=$BF$2,($BH$2*(BK9-$BF$2)+200))))</f>
        <v>0</v>
      </c>
      <c r="BM9" s="55"/>
      <c r="BN9" s="54">
        <f>IF(BM9="",0,IF(BM9&lt;$BA$2,0,IF(BM9&lt;=$BF$2,($BH$2*(BM9-$BF$2)+200))))</f>
        <v>0</v>
      </c>
      <c r="BO9" s="55"/>
      <c r="BP9" s="54">
        <f>IF(BO9="",0,IF(BO9&lt;$BA$2,0,IF(BO9&lt;=$BF$2,($BH$2*(BO9-$BF$2)+200))))</f>
        <v>0</v>
      </c>
      <c r="BQ9" s="55"/>
      <c r="BR9" s="54">
        <f>IF(BQ9="",0,IF(BQ9&lt;$BA$2,0,IF(BQ9&lt;=$BF$2,($BH$2*(BQ9-$BF$2)+200))))</f>
        <v>0</v>
      </c>
      <c r="BS9" s="54">
        <f>LARGE((BF9,BH9,BJ9,BL9,BN9,BP9,BR9),1)+LARGE((BF9,BH9,BJ9,BL9,BN9,BP9,BR9),2)+LARGE((BF9,BH9,BJ9,BL9,BN9,BP9,BR9),3)</f>
        <v>97.959183673469383</v>
      </c>
      <c r="BT9" s="54">
        <f>SUM(BF9,BH9,BJ9,BL9,BN9,BP9,BR9)</f>
        <v>97.959183673469383</v>
      </c>
    </row>
    <row r="10" spans="1:72" s="19" customFormat="1" x14ac:dyDescent="0.25">
      <c r="B10" s="109">
        <f>COUNTA(I10,K10,M10,O10,Q10,S10,U10)</f>
        <v>3</v>
      </c>
      <c r="C10" s="55" t="s">
        <v>125</v>
      </c>
      <c r="D10" s="55" t="s">
        <v>126</v>
      </c>
      <c r="E10" s="55" t="s">
        <v>68</v>
      </c>
      <c r="F10" s="54">
        <f>W10+H10</f>
        <v>122.62773722627733</v>
      </c>
      <c r="G10" s="55"/>
      <c r="H10" s="54">
        <f>IF(G10="",0,IF(G10&lt;$E$2,0,IF(G10&lt;=$J$2,($L$2*(G10-$J$2)+200))))</f>
        <v>0</v>
      </c>
      <c r="I10" s="55">
        <v>328</v>
      </c>
      <c r="J10" s="54">
        <f>IF(I10="",0,IF(I10&lt;$E$2,0,IF(I10&lt;=$J$2,($L$2*(I10-$J$2)+200))))</f>
        <v>41.849148418491467</v>
      </c>
      <c r="K10" s="55">
        <v>310</v>
      </c>
      <c r="L10" s="54">
        <f>IF(K10="",0,IF(K10&lt;$E$2,0,IF(K10&lt;=$J$2,($L$2*(K10-$J$2)+200))))</f>
        <v>33.090024330900235</v>
      </c>
      <c r="M10" s="55">
        <v>340</v>
      </c>
      <c r="N10" s="54">
        <f>IF(M10="",0,IF(M10&lt;$E$2,0,IF(M10&lt;=$J$2,($L$2*(M10-$J$2)+200))))</f>
        <v>47.688564476885631</v>
      </c>
      <c r="O10" s="55"/>
      <c r="P10" s="54">
        <f>IF(O10="",0,IF(O10&lt;$E$2,0,IF(O10&lt;=$J$2,($L$2*(O10-$J$2)+200))))</f>
        <v>0</v>
      </c>
      <c r="Q10" s="55"/>
      <c r="R10" s="54">
        <f>IF(Q10="",0,IF(Q10&lt;$E$2,0,IF(Q10&lt;=$J$2,($L$2*(Q10-$J$2)+200))))</f>
        <v>0</v>
      </c>
      <c r="S10" s="55"/>
      <c r="T10" s="54">
        <f>IF(S10="",0,IF(S10&lt;$E$2,0,IF(S10&lt;=$J$2,($L$2*(S10-$J$2)+200))))</f>
        <v>0</v>
      </c>
      <c r="U10" s="55"/>
      <c r="V10" s="54">
        <f>IF(U10="",0,IF(U10&lt;$E$2,0,IF(U10&lt;=$J$2,($L$2*(U10-$J$2)+200))))</f>
        <v>0</v>
      </c>
      <c r="W10" s="54">
        <f>LARGE((J10,L10,N10,P10,R10,T10,V10),1)+LARGE((J10,L10,N10,P10,R10,T10,V10),2)+LARGE((J10,L10,N10,P10,R10,T10,V10),3)</f>
        <v>122.62773722627733</v>
      </c>
      <c r="X10" s="54">
        <f>SUM(J10,L10,N10,P10,R10,T10,V10)</f>
        <v>122.62773722627733</v>
      </c>
      <c r="Z10" s="7">
        <f t="shared" si="0"/>
        <v>0</v>
      </c>
      <c r="AA10" s="57"/>
      <c r="AB10" s="57"/>
      <c r="AC10" s="57"/>
      <c r="AD10" s="54">
        <f t="shared" si="1"/>
        <v>0</v>
      </c>
      <c r="AE10" s="57"/>
      <c r="AF10" s="54">
        <f t="shared" si="2"/>
        <v>0</v>
      </c>
      <c r="AG10" s="7"/>
      <c r="AH10" s="54">
        <f t="shared" si="3"/>
        <v>0</v>
      </c>
      <c r="AI10" s="7"/>
      <c r="AJ10" s="54">
        <f t="shared" si="4"/>
        <v>0</v>
      </c>
      <c r="AK10" s="7"/>
      <c r="AL10" s="54">
        <f t="shared" si="5"/>
        <v>0</v>
      </c>
      <c r="AM10" s="7"/>
      <c r="AN10" s="54">
        <f t="shared" si="6"/>
        <v>0</v>
      </c>
      <c r="AO10" s="7"/>
      <c r="AP10" s="54">
        <f t="shared" si="7"/>
        <v>0</v>
      </c>
      <c r="AQ10" s="7"/>
      <c r="AR10" s="54">
        <f t="shared" si="8"/>
        <v>0</v>
      </c>
      <c r="AS10" s="7"/>
      <c r="AT10" s="54">
        <f t="shared" si="9"/>
        <v>0</v>
      </c>
      <c r="AU10" s="54">
        <f>LARGE((AH10,AJ10,AL10,AN10,AP10,AR10,AT10),1)+LARGE((AH10,AJ10,AL10,AN10,AP10,AR10,AT10),2)+LARGE((AH10,AJ10,AL10,AN10,AP10,AR10,AT10),3)</f>
        <v>0</v>
      </c>
      <c r="AV10" s="54">
        <f t="shared" si="10"/>
        <v>0</v>
      </c>
      <c r="AX10" s="7">
        <f>COUNTA(BE10,BG10,BI10,BK10,BM10,BO10,BQ10)</f>
        <v>1</v>
      </c>
      <c r="AY10" s="55" t="s">
        <v>123</v>
      </c>
      <c r="AZ10" s="55" t="s">
        <v>148</v>
      </c>
      <c r="BA10" s="55" t="s">
        <v>149</v>
      </c>
      <c r="BB10" s="54">
        <f>BS10+BD10</f>
        <v>88.046647230320701</v>
      </c>
      <c r="BC10" s="55"/>
      <c r="BD10" s="54">
        <f>IF(BC10="",0,IF(BC10&lt;$BA$2,0,IF(BC10&lt;=$BF$2,($BH$2*(BC10-$BF$2)+200))))</f>
        <v>0</v>
      </c>
      <c r="BE10" s="55"/>
      <c r="BF10" s="54">
        <f>IF(BE10="",0,IF(BE10&lt;$BA$2,0,IF(BE10&lt;=$BF$2,($BH$2*(BE10-$BF$2)+200))))</f>
        <v>0</v>
      </c>
      <c r="BG10" s="55"/>
      <c r="BH10" s="54">
        <f>IF(BG10="",0,IF(BG10&lt;$BA$2,0,IF(BG10&lt;=$BF$2,($BH$2*(BG10-$BF$2)+200))))</f>
        <v>0</v>
      </c>
      <c r="BI10" s="55">
        <v>352</v>
      </c>
      <c r="BJ10" s="54">
        <f>IF(BI10="",0,IF(BI10&lt;$BA$2,0,IF(BI10&lt;=$BF$2,($BH$2*(BI10-$BF$2)+200))))</f>
        <v>88.046647230320701</v>
      </c>
      <c r="BK10" s="55"/>
      <c r="BL10" s="54">
        <f>IF(BK10="",0,IF(BK10&lt;$BA$2,0,IF(BK10&lt;=$BF$2,($BH$2*(BK10-$BF$2)+200))))</f>
        <v>0</v>
      </c>
      <c r="BM10" s="55"/>
      <c r="BN10" s="54">
        <f>IF(BM10="",0,IF(BM10&lt;$BA$2,0,IF(BM10&lt;=$BF$2,($BH$2*(BM10-$BF$2)+200))))</f>
        <v>0</v>
      </c>
      <c r="BO10" s="55"/>
      <c r="BP10" s="54">
        <f>IF(BO10="",0,IF(BO10&lt;$BA$2,0,IF(BO10&lt;=$BF$2,($BH$2*(BO10-$BF$2)+200))))</f>
        <v>0</v>
      </c>
      <c r="BQ10" s="55"/>
      <c r="BR10" s="54">
        <f>IF(BQ10="",0,IF(BQ10&lt;$BA$2,0,IF(BQ10&lt;=$BF$2,($BH$2*(BQ10-$BF$2)+200))))</f>
        <v>0</v>
      </c>
      <c r="BS10" s="54">
        <f>LARGE((BF10,BH10,BJ10,BL10,BN10,BP10,BR10),1)+LARGE((BF10,BH10,BJ10,BL10,BN10,BP10,BR10),2)+LARGE((BF10,BH10,BJ10,BL10,BN10,BP10,BR10),3)</f>
        <v>88.046647230320701</v>
      </c>
      <c r="BT10" s="54">
        <f>SUM(BF10,BH10,BJ10,BL10,BN10,BP10,BR10)</f>
        <v>88.046647230320701</v>
      </c>
    </row>
    <row r="11" spans="1:72" s="19" customFormat="1" x14ac:dyDescent="0.25">
      <c r="B11" s="7">
        <f>COUNTA(I11,K11,M11,O11,Q11,S11,U11)</f>
        <v>2</v>
      </c>
      <c r="C11" s="55" t="s">
        <v>137</v>
      </c>
      <c r="D11" s="55" t="s">
        <v>138</v>
      </c>
      <c r="E11" s="55" t="s">
        <v>71</v>
      </c>
      <c r="F11" s="54">
        <f>W11+H11</f>
        <v>104.13625304136249</v>
      </c>
      <c r="G11" s="55"/>
      <c r="H11" s="54">
        <f>IF(G11="",0,IF(G11&lt;$E$2,0,IF(G11&lt;=$J$2,($L$2*(G11-$J$2)+200))))</f>
        <v>0</v>
      </c>
      <c r="I11" s="55">
        <v>347</v>
      </c>
      <c r="J11" s="54">
        <f>IF(I11="",0,IF(I11&lt;$E$2,0,IF(I11&lt;=$J$2,($L$2*(I11-$J$2)+200))))</f>
        <v>51.094890510948886</v>
      </c>
      <c r="K11" s="55"/>
      <c r="L11" s="54">
        <f>IF(K11="",0,IF(K11&lt;$E$2,0,IF(K11&lt;=$J$2,($L$2*(K11-$J$2)+200))))</f>
        <v>0</v>
      </c>
      <c r="M11" s="55">
        <v>351</v>
      </c>
      <c r="N11" s="54">
        <f>IF(M11="",0,IF(M11&lt;$E$2,0,IF(M11&lt;=$J$2,($L$2*(M11-$J$2)+200))))</f>
        <v>53.041362530413608</v>
      </c>
      <c r="O11" s="55"/>
      <c r="P11" s="54">
        <f>IF(O11="",0,IF(O11&lt;$E$2,0,IF(O11&lt;=$J$2,($L$2*(O11-$J$2)+200))))</f>
        <v>0</v>
      </c>
      <c r="Q11" s="55"/>
      <c r="R11" s="54">
        <f>IF(Q11="",0,IF(Q11&lt;$E$2,0,IF(Q11&lt;=$J$2,($L$2*(Q11-$J$2)+200))))</f>
        <v>0</v>
      </c>
      <c r="S11" s="55"/>
      <c r="T11" s="54">
        <f>IF(S11="",0,IF(S11&lt;$E$2,0,IF(S11&lt;=$J$2,($L$2*(S11-$J$2)+200))))</f>
        <v>0</v>
      </c>
      <c r="U11" s="55"/>
      <c r="V11" s="54">
        <f>IF(U11="",0,IF(U11&lt;$E$2,0,IF(U11&lt;=$J$2,($L$2*(U11-$J$2)+200))))</f>
        <v>0</v>
      </c>
      <c r="W11" s="54">
        <f>LARGE((J11,L11,N11,P11,R11,T11,V11),1)+LARGE((J11,L11,N11,P11,R11,T11,V11),2)+LARGE((J11,L11,N11,P11,R11,T11,V11),3)</f>
        <v>104.13625304136249</v>
      </c>
      <c r="X11" s="54">
        <f>SUM(J11,L11,N11,P11,R11,T11,V11)</f>
        <v>104.13625304136249</v>
      </c>
      <c r="Z11" s="7">
        <f t="shared" si="0"/>
        <v>0</v>
      </c>
      <c r="AA11" s="55"/>
      <c r="AB11" s="55"/>
      <c r="AC11" s="55"/>
      <c r="AD11" s="54">
        <f t="shared" si="1"/>
        <v>0</v>
      </c>
      <c r="AE11" s="55"/>
      <c r="AF11" s="54">
        <f t="shared" si="2"/>
        <v>0</v>
      </c>
      <c r="AG11" s="55"/>
      <c r="AH11" s="54">
        <f t="shared" si="3"/>
        <v>0</v>
      </c>
      <c r="AI11" s="55"/>
      <c r="AJ11" s="54">
        <f t="shared" si="4"/>
        <v>0</v>
      </c>
      <c r="AK11" s="55"/>
      <c r="AL11" s="54">
        <f t="shared" si="5"/>
        <v>0</v>
      </c>
      <c r="AM11" s="55"/>
      <c r="AN11" s="54">
        <f t="shared" si="6"/>
        <v>0</v>
      </c>
      <c r="AO11" s="55"/>
      <c r="AP11" s="54">
        <f t="shared" si="7"/>
        <v>0</v>
      </c>
      <c r="AQ11" s="55"/>
      <c r="AR11" s="54">
        <f t="shared" si="8"/>
        <v>0</v>
      </c>
      <c r="AS11" s="55"/>
      <c r="AT11" s="54">
        <f t="shared" si="9"/>
        <v>0</v>
      </c>
      <c r="AU11" s="54">
        <f>LARGE((AH11,AJ11,AL11,AN11,AP11,AR11,AT11),1)+LARGE((AH11,AJ11,AL11,AN11,AP11,AR11,AT11),2)+LARGE((AH11,AJ11,AL11,AN11,AP11,AR11,AT11),3)</f>
        <v>0</v>
      </c>
      <c r="AV11" s="54">
        <f t="shared" si="10"/>
        <v>0</v>
      </c>
      <c r="AX11" s="7">
        <f>COUNTA(BE11,BG11,BI11,BK11,BM11,BO11,BQ11)</f>
        <v>1</v>
      </c>
      <c r="AY11" s="55" t="s">
        <v>221</v>
      </c>
      <c r="AZ11" s="55" t="s">
        <v>152</v>
      </c>
      <c r="BA11" s="55" t="s">
        <v>204</v>
      </c>
      <c r="BB11" s="54">
        <f>BS11+BD11</f>
        <v>85.714285714285708</v>
      </c>
      <c r="BC11" s="55"/>
      <c r="BD11" s="54">
        <f>IF(BC11="",0,IF(BC11&lt;$BA$2,0,IF(BC11&lt;=$BF$2,($BH$2*(BC11-$BF$2)+200))))</f>
        <v>0</v>
      </c>
      <c r="BE11" s="55"/>
      <c r="BF11" s="54">
        <f>IF(BE11="",0,IF(BE11&lt;$BA$2,0,IF(BE11&lt;=$BF$2,($BH$2*(BE11-$BF$2)+200))))</f>
        <v>0</v>
      </c>
      <c r="BG11" s="55">
        <v>348</v>
      </c>
      <c r="BH11" s="54">
        <f>IF(BG11="",0,IF(BG11&lt;$BA$2,0,IF(BG11&lt;=$BF$2,($BH$2*(BG11-$BF$2)+200))))</f>
        <v>85.714285714285708</v>
      </c>
      <c r="BI11" s="55"/>
      <c r="BJ11" s="54">
        <f>IF(BI11="",0,IF(BI11&lt;$BA$2,0,IF(BI11&lt;=$BF$2,($BH$2*(BI11-$BF$2)+200))))</f>
        <v>0</v>
      </c>
      <c r="BK11" s="55"/>
      <c r="BL11" s="54">
        <f>IF(BK11="",0,IF(BK11&lt;$BA$2,0,IF(BK11&lt;=$BF$2,($BH$2*(BK11-$BF$2)+200))))</f>
        <v>0</v>
      </c>
      <c r="BM11" s="55"/>
      <c r="BN11" s="54">
        <f>IF(BM11="",0,IF(BM11&lt;$BA$2,0,IF(BM11&lt;=$BF$2,($BH$2*(BM11-$BF$2)+200))))</f>
        <v>0</v>
      </c>
      <c r="BO11" s="55"/>
      <c r="BP11" s="54">
        <f>IF(BO11="",0,IF(BO11&lt;$BA$2,0,IF(BO11&lt;=$BF$2,($BH$2*(BO11-$BF$2)+200))))</f>
        <v>0</v>
      </c>
      <c r="BQ11" s="55"/>
      <c r="BR11" s="54">
        <f>IF(BQ11="",0,IF(BQ11&lt;$BA$2,0,IF(BQ11&lt;=$BF$2,($BH$2*(BQ11-$BF$2)+200))))</f>
        <v>0</v>
      </c>
      <c r="BS11" s="54">
        <f>LARGE((BF11,BH11,BJ11,BL11,BN11,BP11,BR11),1)+LARGE((BF11,BH11,BJ11,BL11,BN11,BP11,BR11),2)+LARGE((BF11,BH11,BJ11,BL11,BN11,BP11,BR11),3)</f>
        <v>85.714285714285708</v>
      </c>
      <c r="BT11" s="54">
        <f>SUM(BF11,BH11,BJ11,BL11,BN11,BP11,BR11)</f>
        <v>85.714285714285708</v>
      </c>
    </row>
    <row r="12" spans="1:72" s="19" customFormat="1" x14ac:dyDescent="0.25">
      <c r="B12" s="7">
        <f>COUNTA(I12,K12,M12,O12,Q12,S12,U12)</f>
        <v>1</v>
      </c>
      <c r="C12" s="55" t="s">
        <v>166</v>
      </c>
      <c r="D12" s="55" t="s">
        <v>249</v>
      </c>
      <c r="E12" s="55" t="s">
        <v>149</v>
      </c>
      <c r="F12" s="54">
        <f>W12+H12</f>
        <v>61.313868613138681</v>
      </c>
      <c r="G12" s="55"/>
      <c r="H12" s="54">
        <f>IF(G12="",0,IF(G12&lt;$E$2,0,IF(G12&lt;=$J$2,($L$2*(G12-$J$2)+200))))</f>
        <v>0</v>
      </c>
      <c r="I12" s="55"/>
      <c r="J12" s="54">
        <f>IF(I12="",0,IF(I12&lt;$E$2,0,IF(I12&lt;=$J$2,($L$2*(I12-$J$2)+200))))</f>
        <v>0</v>
      </c>
      <c r="K12" s="55"/>
      <c r="L12" s="54">
        <f>IF(K12="",0,IF(K12&lt;$E$2,0,IF(K12&lt;=$J$2,($L$2*(K12-$J$2)+200))))</f>
        <v>0</v>
      </c>
      <c r="M12" s="55">
        <v>368</v>
      </c>
      <c r="N12" s="54">
        <f>IF(M12="",0,IF(M12&lt;$E$2,0,IF(M12&lt;=$J$2,($L$2*(M12-$J$2)+200))))</f>
        <v>61.313868613138681</v>
      </c>
      <c r="O12" s="55"/>
      <c r="P12" s="54">
        <f>IF(O12="",0,IF(O12&lt;$E$2,0,IF(O12&lt;=$J$2,($L$2*(O12-$J$2)+200))))</f>
        <v>0</v>
      </c>
      <c r="Q12" s="55"/>
      <c r="R12" s="54">
        <f>IF(Q12="",0,IF(Q12&lt;$E$2,0,IF(Q12&lt;=$J$2,($L$2*(Q12-$J$2)+200))))</f>
        <v>0</v>
      </c>
      <c r="S12" s="55"/>
      <c r="T12" s="54">
        <f>IF(S12="",0,IF(S12&lt;$E$2,0,IF(S12&lt;=$J$2,($L$2*(S12-$J$2)+200))))</f>
        <v>0</v>
      </c>
      <c r="U12" s="55"/>
      <c r="V12" s="54">
        <f>IF(U12="",0,IF(U12&lt;$E$2,0,IF(U12&lt;=$J$2,($L$2*(U12-$J$2)+200))))</f>
        <v>0</v>
      </c>
      <c r="W12" s="54">
        <f>LARGE((J12,L12,N12,P12,R12,T12,V12),1)+LARGE((J12,L12,N12,P12,R12,T12,V12),2)+LARGE((J12,L12,N12,P12,R12,T12,V12),3)</f>
        <v>61.313868613138681</v>
      </c>
      <c r="X12" s="54">
        <f>SUM(J12,L12,N12,P12,R12,T12,V12)</f>
        <v>61.313868613138681</v>
      </c>
      <c r="Z12" s="7">
        <f t="shared" si="0"/>
        <v>0</v>
      </c>
      <c r="AA12" s="57"/>
      <c r="AB12" s="57"/>
      <c r="AC12" s="57"/>
      <c r="AD12" s="54">
        <f t="shared" si="1"/>
        <v>0</v>
      </c>
      <c r="AE12" s="57"/>
      <c r="AF12" s="54">
        <f t="shared" si="2"/>
        <v>0</v>
      </c>
      <c r="AG12" s="55"/>
      <c r="AH12" s="54">
        <f t="shared" si="3"/>
        <v>0</v>
      </c>
      <c r="AI12" s="55"/>
      <c r="AJ12" s="54">
        <f t="shared" si="4"/>
        <v>0</v>
      </c>
      <c r="AK12" s="55"/>
      <c r="AL12" s="54">
        <f t="shared" si="5"/>
        <v>0</v>
      </c>
      <c r="AM12" s="55"/>
      <c r="AN12" s="54">
        <f t="shared" si="6"/>
        <v>0</v>
      </c>
      <c r="AO12" s="55"/>
      <c r="AP12" s="54">
        <f t="shared" si="7"/>
        <v>0</v>
      </c>
      <c r="AQ12" s="55"/>
      <c r="AR12" s="54">
        <f t="shared" si="8"/>
        <v>0</v>
      </c>
      <c r="AS12" s="55"/>
      <c r="AT12" s="54">
        <f t="shared" si="9"/>
        <v>0</v>
      </c>
      <c r="AU12" s="54">
        <f>LARGE((AH12,AJ12,AL12,AN12,AP12,AR12,AT12),1)+LARGE((AH12,AJ12,AL12,AN12,AP12,AR12,AT12),2)+LARGE((AH12,AJ12,AL12,AN12,AP12,AR12,AT12),3)</f>
        <v>0</v>
      </c>
      <c r="AV12" s="54">
        <f t="shared" si="10"/>
        <v>0</v>
      </c>
      <c r="AX12" s="7">
        <f t="shared" ref="AX7:AX24" si="11">COUNTA(BE12,BG12,BI12,BK12,BM12,BO12,BQ12)</f>
        <v>0</v>
      </c>
      <c r="AY12" s="57"/>
      <c r="AZ12" s="57"/>
      <c r="BA12" s="57"/>
      <c r="BB12" s="54">
        <f t="shared" ref="BB7:BB24" si="12">BS12+BD12</f>
        <v>0</v>
      </c>
      <c r="BC12" s="57"/>
      <c r="BD12" s="54">
        <f t="shared" ref="BD7:BD24" si="13">IF(BC12="",0,IF(BC12&lt;$BA$2,0,IF(BC12&lt;=$BF$2,($BH$2*(BC12-$BF$2)+200))))</f>
        <v>0</v>
      </c>
      <c r="BE12" s="55"/>
      <c r="BF12" s="54">
        <f t="shared" ref="BF7:BF24" si="14">IF(BE12="",0,IF(BE12&lt;$BA$2,0,IF(BE12&lt;=$BF$2,($BH$2*(BE12-$BF$2)+200))))</f>
        <v>0</v>
      </c>
      <c r="BG12" s="55"/>
      <c r="BH12" s="54">
        <f t="shared" ref="BH7:BH24" si="15">IF(BG12="",0,IF(BG12&lt;$BA$2,0,IF(BG12&lt;=$BF$2,($BH$2*(BG12-$BF$2)+200))))</f>
        <v>0</v>
      </c>
      <c r="BI12" s="55"/>
      <c r="BJ12" s="54">
        <f t="shared" ref="BJ7:BJ24" si="16">IF(BI12="",0,IF(BI12&lt;$BA$2,0,IF(BI12&lt;=$BF$2,($BH$2*(BI12-$BF$2)+200))))</f>
        <v>0</v>
      </c>
      <c r="BK12" s="55"/>
      <c r="BL12" s="54">
        <f t="shared" ref="BL7:BL24" si="17">IF(BK12="",0,IF(BK12&lt;$BA$2,0,IF(BK12&lt;=$BF$2,($BH$2*(BK12-$BF$2)+200))))</f>
        <v>0</v>
      </c>
      <c r="BM12" s="55"/>
      <c r="BN12" s="54">
        <f t="shared" ref="BN7:BN24" si="18">IF(BM12="",0,IF(BM12&lt;$BA$2,0,IF(BM12&lt;=$BF$2,($BH$2*(BM12-$BF$2)+200))))</f>
        <v>0</v>
      </c>
      <c r="BO12" s="55"/>
      <c r="BP12" s="54">
        <f t="shared" ref="BP7:BP24" si="19">IF(BO12="",0,IF(BO12&lt;$BA$2,0,IF(BO12&lt;=$BF$2,($BH$2*(BO12-$BF$2)+200))))</f>
        <v>0</v>
      </c>
      <c r="BQ12" s="55"/>
      <c r="BR12" s="54">
        <f t="shared" ref="BR7:BR24" si="20">IF(BQ12="",0,IF(BQ12&lt;$BA$2,0,IF(BQ12&lt;=$BF$2,($BH$2*(BQ12-$BF$2)+200))))</f>
        <v>0</v>
      </c>
      <c r="BS12" s="54">
        <f>LARGE((BF12,BH12,BJ12,BL12,BN12,BP12,BR12),1)+LARGE((BF12,BH12,BJ12,BL12,BN12,BP12,BR12),2)+LARGE((BF12,BH12,BJ12,BL12,BN12,BP12,BR12),3)</f>
        <v>0</v>
      </c>
      <c r="BT12" s="54">
        <f t="shared" ref="BT8:BT24" si="21">SUM(BF12,BH12,BJ12,BL12,BN12,BP12,BR12)</f>
        <v>0</v>
      </c>
    </row>
    <row r="13" spans="1:72" s="19" customFormat="1" x14ac:dyDescent="0.25">
      <c r="B13" s="7">
        <f>COUNTA(I13,K13,M13,O13,Q13,S13,U13)</f>
        <v>1</v>
      </c>
      <c r="C13" s="55" t="s">
        <v>139</v>
      </c>
      <c r="D13" s="55" t="s">
        <v>140</v>
      </c>
      <c r="E13" s="55" t="s">
        <v>68</v>
      </c>
      <c r="F13" s="54">
        <f>W13+H13</f>
        <v>39.416058394160586</v>
      </c>
      <c r="G13" s="55"/>
      <c r="H13" s="54">
        <f>IF(G13="",0,IF(G13&lt;$E$2,0,IF(G13&lt;=$J$2,($L$2*(G13-$J$2)+200))))</f>
        <v>0</v>
      </c>
      <c r="I13" s="55">
        <v>323</v>
      </c>
      <c r="J13" s="54">
        <f>IF(I13="",0,IF(I13&lt;$E$2,0,IF(I13&lt;=$J$2,($L$2*(I13-$J$2)+200))))</f>
        <v>39.416058394160586</v>
      </c>
      <c r="K13" s="55"/>
      <c r="L13" s="54">
        <f>IF(K13="",0,IF(K13&lt;$E$2,0,IF(K13&lt;=$J$2,($L$2*(K13-$J$2)+200))))</f>
        <v>0</v>
      </c>
      <c r="M13" s="55"/>
      <c r="N13" s="54">
        <f>IF(M13="",0,IF(M13&lt;$E$2,0,IF(M13&lt;=$J$2,($L$2*(M13-$J$2)+200))))</f>
        <v>0</v>
      </c>
      <c r="O13" s="55"/>
      <c r="P13" s="54">
        <f>IF(O13="",0,IF(O13&lt;$E$2,0,IF(O13&lt;=$J$2,($L$2*(O13-$J$2)+200))))</f>
        <v>0</v>
      </c>
      <c r="Q13" s="55"/>
      <c r="R13" s="54">
        <f>IF(Q13="",0,IF(Q13&lt;$E$2,0,IF(Q13&lt;=$J$2,($L$2*(Q13-$J$2)+200))))</f>
        <v>0</v>
      </c>
      <c r="S13" s="55"/>
      <c r="T13" s="54">
        <f>IF(S13="",0,IF(S13&lt;$E$2,0,IF(S13&lt;=$J$2,($L$2*(S13-$J$2)+200))))</f>
        <v>0</v>
      </c>
      <c r="U13" s="55"/>
      <c r="V13" s="54">
        <f>IF(U13="",0,IF(U13&lt;$E$2,0,IF(U13&lt;=$J$2,($L$2*(U13-$J$2)+200))))</f>
        <v>0</v>
      </c>
      <c r="W13" s="54">
        <f>LARGE((J13,L13,N13,P13,R13,T13,V13),1)+LARGE((J13,L13,N13,P13,R13,T13,V13),2)+LARGE((J13,L13,N13,P13,R13,T13,V13),3)</f>
        <v>39.416058394160586</v>
      </c>
      <c r="X13" s="54">
        <f>SUM(J13,L13,N13,P13,R13,T13,V13)</f>
        <v>39.416058394160586</v>
      </c>
      <c r="Z13" s="7">
        <f t="shared" si="0"/>
        <v>0</v>
      </c>
      <c r="AA13" s="55"/>
      <c r="AB13" s="55"/>
      <c r="AC13" s="55"/>
      <c r="AD13" s="54">
        <f t="shared" si="1"/>
        <v>0</v>
      </c>
      <c r="AE13" s="55"/>
      <c r="AF13" s="54">
        <f t="shared" si="2"/>
        <v>0</v>
      </c>
      <c r="AG13" s="55"/>
      <c r="AH13" s="54">
        <f t="shared" si="3"/>
        <v>0</v>
      </c>
      <c r="AI13" s="55"/>
      <c r="AJ13" s="54">
        <f t="shared" si="4"/>
        <v>0</v>
      </c>
      <c r="AK13" s="55"/>
      <c r="AL13" s="54">
        <f t="shared" si="5"/>
        <v>0</v>
      </c>
      <c r="AM13" s="55"/>
      <c r="AN13" s="54">
        <f t="shared" si="6"/>
        <v>0</v>
      </c>
      <c r="AO13" s="55"/>
      <c r="AP13" s="54">
        <f t="shared" si="7"/>
        <v>0</v>
      </c>
      <c r="AQ13" s="55"/>
      <c r="AR13" s="54">
        <f t="shared" si="8"/>
        <v>0</v>
      </c>
      <c r="AS13" s="55"/>
      <c r="AT13" s="54">
        <f t="shared" si="9"/>
        <v>0</v>
      </c>
      <c r="AU13" s="54">
        <f>LARGE((AH13,AJ13,AL13,AN13,AP13,AR13,AT13),1)+LARGE((AH13,AJ13,AL13,AN13,AP13,AR13,AT13),2)+LARGE((AH13,AJ13,AL13,AN13,AP13,AR13,AT13),3)</f>
        <v>0</v>
      </c>
      <c r="AV13" s="54">
        <f t="shared" si="10"/>
        <v>0</v>
      </c>
      <c r="AX13" s="7">
        <f t="shared" si="11"/>
        <v>0</v>
      </c>
      <c r="AY13" s="55"/>
      <c r="AZ13" s="55"/>
      <c r="BA13" s="55"/>
      <c r="BB13" s="54">
        <f t="shared" si="12"/>
        <v>0</v>
      </c>
      <c r="BC13" s="55"/>
      <c r="BD13" s="54">
        <f t="shared" si="13"/>
        <v>0</v>
      </c>
      <c r="BE13" s="55"/>
      <c r="BF13" s="54">
        <f t="shared" si="14"/>
        <v>0</v>
      </c>
      <c r="BG13" s="55"/>
      <c r="BH13" s="54">
        <f t="shared" si="15"/>
        <v>0</v>
      </c>
      <c r="BI13" s="55"/>
      <c r="BJ13" s="54">
        <f t="shared" si="16"/>
        <v>0</v>
      </c>
      <c r="BK13" s="55"/>
      <c r="BL13" s="54">
        <f t="shared" si="17"/>
        <v>0</v>
      </c>
      <c r="BM13" s="55"/>
      <c r="BN13" s="54">
        <f t="shared" si="18"/>
        <v>0</v>
      </c>
      <c r="BO13" s="55"/>
      <c r="BP13" s="54">
        <f t="shared" si="19"/>
        <v>0</v>
      </c>
      <c r="BQ13" s="55"/>
      <c r="BR13" s="54">
        <f t="shared" si="20"/>
        <v>0</v>
      </c>
      <c r="BS13" s="54">
        <f>LARGE((BF13,BH13,BJ13,BL13,BN13,BP13,BR13),1)+LARGE((BF13,BH13,BJ13,BL13,BN13,BP13,BR13),2)+LARGE((BF13,BH13,BJ13,BL13,BN13,BP13,BR13),3)</f>
        <v>0</v>
      </c>
      <c r="BT13" s="54">
        <f t="shared" si="21"/>
        <v>0</v>
      </c>
    </row>
    <row r="14" spans="1:72" s="19" customFormat="1" x14ac:dyDescent="0.25">
      <c r="B14" s="7">
        <f>COUNTA(I14,K14,M14,O14,Q14,S14,U14)</f>
        <v>1</v>
      </c>
      <c r="C14" s="55" t="s">
        <v>218</v>
      </c>
      <c r="D14" s="55" t="s">
        <v>213</v>
      </c>
      <c r="E14" s="55" t="s">
        <v>149</v>
      </c>
      <c r="F14" s="54">
        <f>W14+H14</f>
        <v>32.116788321167888</v>
      </c>
      <c r="G14" s="55"/>
      <c r="H14" s="54">
        <f>IF(G14="",0,IF(G14&lt;$E$2,0,IF(G14&lt;=$J$2,($L$2*(G14-$J$2)+200))))</f>
        <v>0</v>
      </c>
      <c r="I14" s="55"/>
      <c r="J14" s="54">
        <f>IF(I14="",0,IF(I14&lt;$E$2,0,IF(I14&lt;=$J$2,($L$2*(I14-$J$2)+200))))</f>
        <v>0</v>
      </c>
      <c r="K14" s="55">
        <v>308</v>
      </c>
      <c r="L14" s="54">
        <f>IF(K14="",0,IF(K14&lt;$E$2,0,IF(K14&lt;=$J$2,($L$2*(K14-$J$2)+200))))</f>
        <v>32.116788321167888</v>
      </c>
      <c r="M14" s="55"/>
      <c r="N14" s="54">
        <f>IF(M14="",0,IF(M14&lt;$E$2,0,IF(M14&lt;=$J$2,($L$2*(M14-$J$2)+200))))</f>
        <v>0</v>
      </c>
      <c r="O14" s="55"/>
      <c r="P14" s="54">
        <f>IF(O14="",0,IF(O14&lt;$E$2,0,IF(O14&lt;=$J$2,($L$2*(O14-$J$2)+200))))</f>
        <v>0</v>
      </c>
      <c r="Q14" s="55"/>
      <c r="R14" s="54">
        <f>IF(Q14="",0,IF(Q14&lt;$E$2,0,IF(Q14&lt;=$J$2,($L$2*(Q14-$J$2)+200))))</f>
        <v>0</v>
      </c>
      <c r="S14" s="55"/>
      <c r="T14" s="54">
        <f>IF(S14="",0,IF(S14&lt;$E$2,0,IF(S14&lt;=$J$2,($L$2*(S14-$J$2)+200))))</f>
        <v>0</v>
      </c>
      <c r="U14" s="55"/>
      <c r="V14" s="54">
        <f>IF(U14="",0,IF(U14&lt;$E$2,0,IF(U14&lt;=$J$2,($L$2*(U14-$J$2)+200))))</f>
        <v>0</v>
      </c>
      <c r="W14" s="54">
        <f>LARGE((J14,L14,N14,P14,R14,T14,V14),1)+LARGE((J14,L14,N14,P14,R14,T14,V14),2)+LARGE((J14,L14,N14,P14,R14,T14,V14),3)</f>
        <v>32.116788321167888</v>
      </c>
      <c r="X14" s="54">
        <f>SUM(J14,L14,N14,P14,R14,T14,V14)</f>
        <v>32.116788321167888</v>
      </c>
      <c r="Z14" s="7">
        <f t="shared" si="0"/>
        <v>0</v>
      </c>
      <c r="AA14" s="55"/>
      <c r="AB14" s="55"/>
      <c r="AC14" s="55"/>
      <c r="AD14" s="54">
        <f t="shared" si="1"/>
        <v>0</v>
      </c>
      <c r="AE14" s="55"/>
      <c r="AF14" s="54">
        <f t="shared" si="2"/>
        <v>0</v>
      </c>
      <c r="AG14" s="55"/>
      <c r="AH14" s="54">
        <f t="shared" si="3"/>
        <v>0</v>
      </c>
      <c r="AI14" s="55"/>
      <c r="AJ14" s="54">
        <f t="shared" si="4"/>
        <v>0</v>
      </c>
      <c r="AK14" s="55"/>
      <c r="AL14" s="54">
        <f t="shared" si="5"/>
        <v>0</v>
      </c>
      <c r="AM14" s="55"/>
      <c r="AN14" s="54">
        <f t="shared" si="6"/>
        <v>0</v>
      </c>
      <c r="AO14" s="55"/>
      <c r="AP14" s="54">
        <f t="shared" si="7"/>
        <v>0</v>
      </c>
      <c r="AQ14" s="55"/>
      <c r="AR14" s="54">
        <f t="shared" si="8"/>
        <v>0</v>
      </c>
      <c r="AS14" s="55"/>
      <c r="AT14" s="54">
        <f t="shared" si="9"/>
        <v>0</v>
      </c>
      <c r="AU14" s="54">
        <f>LARGE((AH14,AJ14,AL14,AN14,AP14,AR14,AT14),1)+LARGE((AH14,AJ14,AL14,AN14,AP14,AR14,AT14),2)+LARGE((AH14,AJ14,AL14,AN14,AP14,AR14,AT14),3)</f>
        <v>0</v>
      </c>
      <c r="AV14" s="54">
        <f t="shared" si="10"/>
        <v>0</v>
      </c>
      <c r="AX14" s="7">
        <f t="shared" si="11"/>
        <v>0</v>
      </c>
      <c r="AY14" s="57"/>
      <c r="AZ14" s="57"/>
      <c r="BA14" s="57"/>
      <c r="BB14" s="54">
        <f t="shared" si="12"/>
        <v>0</v>
      </c>
      <c r="BC14" s="57"/>
      <c r="BD14" s="54">
        <f t="shared" si="13"/>
        <v>0</v>
      </c>
      <c r="BE14" s="55"/>
      <c r="BF14" s="54">
        <f t="shared" si="14"/>
        <v>0</v>
      </c>
      <c r="BG14" s="55"/>
      <c r="BH14" s="54">
        <f t="shared" si="15"/>
        <v>0</v>
      </c>
      <c r="BI14" s="57"/>
      <c r="BJ14" s="54">
        <f t="shared" si="16"/>
        <v>0</v>
      </c>
      <c r="BK14" s="55"/>
      <c r="BL14" s="54">
        <f t="shared" si="17"/>
        <v>0</v>
      </c>
      <c r="BM14" s="55"/>
      <c r="BN14" s="54">
        <f t="shared" si="18"/>
        <v>0</v>
      </c>
      <c r="BO14" s="55"/>
      <c r="BP14" s="54">
        <f t="shared" si="19"/>
        <v>0</v>
      </c>
      <c r="BQ14" s="55"/>
      <c r="BR14" s="54">
        <f t="shared" si="20"/>
        <v>0</v>
      </c>
      <c r="BS14" s="54">
        <f>LARGE((BF14,BH14,BJ14,BL14,BN14,BP14,BR14),1)+LARGE((BF14,BH14,BJ14,BL14,BN14,BP14,BR14),2)+LARGE((BF14,BH14,BJ14,BL14,BN14,BP14,BR14),3)</f>
        <v>0</v>
      </c>
      <c r="BT14" s="54">
        <f t="shared" si="21"/>
        <v>0</v>
      </c>
    </row>
    <row r="15" spans="1:72" s="19" customFormat="1" x14ac:dyDescent="0.25">
      <c r="B15" s="4"/>
      <c r="C15" s="103"/>
      <c r="D15" s="103"/>
      <c r="E15" s="103"/>
      <c r="F15" s="88"/>
      <c r="G15" s="103"/>
      <c r="H15" s="88"/>
      <c r="I15" s="103"/>
      <c r="J15" s="88"/>
      <c r="K15" s="103"/>
      <c r="L15" s="88"/>
      <c r="M15" s="103"/>
      <c r="N15" s="88"/>
      <c r="O15" s="103"/>
      <c r="P15" s="88"/>
      <c r="Q15" s="103"/>
      <c r="R15" s="88"/>
      <c r="S15" s="103"/>
      <c r="T15" s="88"/>
      <c r="U15" s="103"/>
      <c r="V15" s="88"/>
      <c r="W15" s="88"/>
      <c r="X15" s="88"/>
      <c r="Z15" s="7">
        <f t="shared" si="0"/>
        <v>0</v>
      </c>
      <c r="AA15" s="57"/>
      <c r="AB15" s="57"/>
      <c r="AC15" s="57"/>
      <c r="AD15" s="54">
        <f t="shared" si="1"/>
        <v>0</v>
      </c>
      <c r="AE15" s="57"/>
      <c r="AF15" s="54">
        <f t="shared" si="2"/>
        <v>0</v>
      </c>
      <c r="AG15" s="55"/>
      <c r="AH15" s="54">
        <f t="shared" si="3"/>
        <v>0</v>
      </c>
      <c r="AI15" s="55"/>
      <c r="AJ15" s="54">
        <f t="shared" si="4"/>
        <v>0</v>
      </c>
      <c r="AK15" s="55"/>
      <c r="AL15" s="54">
        <f t="shared" si="5"/>
        <v>0</v>
      </c>
      <c r="AM15" s="55"/>
      <c r="AN15" s="54">
        <f t="shared" si="6"/>
        <v>0</v>
      </c>
      <c r="AO15" s="55"/>
      <c r="AP15" s="54">
        <f t="shared" si="7"/>
        <v>0</v>
      </c>
      <c r="AQ15" s="55"/>
      <c r="AR15" s="54">
        <f t="shared" si="8"/>
        <v>0</v>
      </c>
      <c r="AS15" s="55"/>
      <c r="AT15" s="54">
        <f t="shared" si="9"/>
        <v>0</v>
      </c>
      <c r="AU15" s="54">
        <f>LARGE((AH15,AJ15,AL15,AN15,AP15,AR15,AT15),1)+LARGE((AH15,AJ15,AL15,AN15,AP15,AR15,AT15),2)+LARGE((AH15,AJ15,AL15,AN15,AP15,AR15,AT15),3)</f>
        <v>0</v>
      </c>
      <c r="AV15" s="54">
        <f t="shared" si="10"/>
        <v>0</v>
      </c>
      <c r="AX15" s="7">
        <f t="shared" si="11"/>
        <v>0</v>
      </c>
      <c r="AY15" s="55"/>
      <c r="AZ15" s="55"/>
      <c r="BA15" s="55"/>
      <c r="BB15" s="54">
        <f t="shared" si="12"/>
        <v>0</v>
      </c>
      <c r="BC15" s="55"/>
      <c r="BD15" s="54">
        <f t="shared" si="13"/>
        <v>0</v>
      </c>
      <c r="BE15" s="55"/>
      <c r="BF15" s="54">
        <f t="shared" si="14"/>
        <v>0</v>
      </c>
      <c r="BG15" s="55"/>
      <c r="BH15" s="54">
        <f t="shared" si="15"/>
        <v>0</v>
      </c>
      <c r="BI15" s="55"/>
      <c r="BJ15" s="54">
        <f t="shared" si="16"/>
        <v>0</v>
      </c>
      <c r="BK15" s="55"/>
      <c r="BL15" s="54">
        <f t="shared" si="17"/>
        <v>0</v>
      </c>
      <c r="BM15" s="55"/>
      <c r="BN15" s="54">
        <f t="shared" si="18"/>
        <v>0</v>
      </c>
      <c r="BO15" s="55"/>
      <c r="BP15" s="54">
        <f t="shared" si="19"/>
        <v>0</v>
      </c>
      <c r="BQ15" s="55"/>
      <c r="BR15" s="54">
        <f t="shared" si="20"/>
        <v>0</v>
      </c>
      <c r="BS15" s="54">
        <f>LARGE((BF15,BH15,BJ15,BL15,BN15,BP15,BR15),1)+LARGE((BF15,BH15,BJ15,BL15,BN15,BP15,BR15),2)+LARGE((BF15,BH15,BJ15,BL15,BN15,BP15,BR15),3)</f>
        <v>0</v>
      </c>
      <c r="BT15" s="54">
        <f t="shared" si="21"/>
        <v>0</v>
      </c>
    </row>
    <row r="16" spans="1:72" s="19" customFormat="1" x14ac:dyDescent="0.25">
      <c r="B16" s="4"/>
      <c r="C16" s="103"/>
      <c r="D16" s="103"/>
      <c r="E16" s="103"/>
      <c r="F16" s="88"/>
      <c r="G16" s="103"/>
      <c r="H16" s="88"/>
      <c r="I16" s="103"/>
      <c r="J16" s="88"/>
      <c r="K16" s="103"/>
      <c r="L16" s="88"/>
      <c r="M16" s="103"/>
      <c r="N16" s="88"/>
      <c r="O16" s="103"/>
      <c r="P16" s="88"/>
      <c r="Q16" s="103"/>
      <c r="R16" s="88"/>
      <c r="S16" s="103"/>
      <c r="T16" s="88"/>
      <c r="U16" s="103"/>
      <c r="V16" s="88"/>
      <c r="W16" s="88"/>
      <c r="X16" s="88"/>
      <c r="Z16" s="7">
        <f t="shared" si="0"/>
        <v>0</v>
      </c>
      <c r="AA16" s="57"/>
      <c r="AB16" s="57"/>
      <c r="AC16" s="57"/>
      <c r="AD16" s="54">
        <f t="shared" si="1"/>
        <v>0</v>
      </c>
      <c r="AE16" s="57"/>
      <c r="AF16" s="54">
        <f t="shared" si="2"/>
        <v>0</v>
      </c>
      <c r="AG16" s="55"/>
      <c r="AH16" s="54">
        <f t="shared" si="3"/>
        <v>0</v>
      </c>
      <c r="AI16" s="55"/>
      <c r="AJ16" s="54">
        <f t="shared" si="4"/>
        <v>0</v>
      </c>
      <c r="AK16" s="55"/>
      <c r="AL16" s="54">
        <f t="shared" si="5"/>
        <v>0</v>
      </c>
      <c r="AM16" s="55"/>
      <c r="AN16" s="54">
        <f t="shared" si="6"/>
        <v>0</v>
      </c>
      <c r="AO16" s="55"/>
      <c r="AP16" s="54">
        <f t="shared" si="7"/>
        <v>0</v>
      </c>
      <c r="AQ16" s="55"/>
      <c r="AR16" s="54">
        <f t="shared" si="8"/>
        <v>0</v>
      </c>
      <c r="AS16" s="55"/>
      <c r="AT16" s="54">
        <f t="shared" si="9"/>
        <v>0</v>
      </c>
      <c r="AU16" s="54">
        <f>LARGE((AH16,AJ16,AL16,AN16,AP16,AR16,AT16),1)+LARGE((AH16,AJ16,AL16,AN16,AP16,AR16,AT16),2)+LARGE((AH16,AJ16,AL16,AN16,AP16,AR16,AT16),3)</f>
        <v>0</v>
      </c>
      <c r="AV16" s="54">
        <f t="shared" si="10"/>
        <v>0</v>
      </c>
      <c r="AX16" s="7">
        <f t="shared" si="11"/>
        <v>0</v>
      </c>
      <c r="AY16" s="55"/>
      <c r="AZ16" s="55"/>
      <c r="BA16" s="55"/>
      <c r="BB16" s="54">
        <f t="shared" si="12"/>
        <v>0</v>
      </c>
      <c r="BC16" s="55"/>
      <c r="BD16" s="54">
        <f t="shared" si="13"/>
        <v>0</v>
      </c>
      <c r="BE16" s="55"/>
      <c r="BF16" s="54">
        <f t="shared" si="14"/>
        <v>0</v>
      </c>
      <c r="BG16" s="55"/>
      <c r="BH16" s="54">
        <f t="shared" si="15"/>
        <v>0</v>
      </c>
      <c r="BI16" s="55"/>
      <c r="BJ16" s="54">
        <f t="shared" si="16"/>
        <v>0</v>
      </c>
      <c r="BK16" s="55"/>
      <c r="BL16" s="54">
        <f t="shared" si="17"/>
        <v>0</v>
      </c>
      <c r="BM16" s="55"/>
      <c r="BN16" s="54">
        <f t="shared" si="18"/>
        <v>0</v>
      </c>
      <c r="BO16" s="55"/>
      <c r="BP16" s="54">
        <f t="shared" si="19"/>
        <v>0</v>
      </c>
      <c r="BQ16" s="55"/>
      <c r="BR16" s="54">
        <f t="shared" si="20"/>
        <v>0</v>
      </c>
      <c r="BS16" s="54">
        <f>LARGE((BF16,BH16,BJ16,BL16,BN16,BP16,BR16),1)+LARGE((BF16,BH16,BJ16,BL16,BN16,BP16,BR16),2)+LARGE((BF16,BH16,BJ16,BL16,BN16,BP16,BR16),3)</f>
        <v>0</v>
      </c>
      <c r="BT16" s="54">
        <f t="shared" si="21"/>
        <v>0</v>
      </c>
    </row>
    <row r="17" spans="26:72" s="19" customFormat="1" x14ac:dyDescent="0.25">
      <c r="Z17" s="7">
        <f t="shared" si="0"/>
        <v>0</v>
      </c>
      <c r="AA17" s="7"/>
      <c r="AB17" s="7"/>
      <c r="AC17" s="7"/>
      <c r="AD17" s="54">
        <f t="shared" si="1"/>
        <v>0</v>
      </c>
      <c r="AE17" s="7"/>
      <c r="AF17" s="54">
        <f t="shared" si="2"/>
        <v>0</v>
      </c>
      <c r="AG17" s="7"/>
      <c r="AH17" s="54">
        <f t="shared" si="3"/>
        <v>0</v>
      </c>
      <c r="AI17" s="7"/>
      <c r="AJ17" s="54">
        <f t="shared" si="4"/>
        <v>0</v>
      </c>
      <c r="AK17" s="7"/>
      <c r="AL17" s="54">
        <f t="shared" si="5"/>
        <v>0</v>
      </c>
      <c r="AM17" s="7"/>
      <c r="AN17" s="54">
        <f t="shared" si="6"/>
        <v>0</v>
      </c>
      <c r="AO17" s="7"/>
      <c r="AP17" s="54">
        <f t="shared" si="7"/>
        <v>0</v>
      </c>
      <c r="AQ17" s="7"/>
      <c r="AR17" s="54">
        <f t="shared" si="8"/>
        <v>0</v>
      </c>
      <c r="AS17" s="7"/>
      <c r="AT17" s="54">
        <f t="shared" si="9"/>
        <v>0</v>
      </c>
      <c r="AU17" s="54">
        <f>LARGE((AH17,AJ17,AL17,AN17,AP17,AR17,AT17),1)+LARGE((AH17,AJ17,AL17,AN17,AP17,AR17,AT17),2)+LARGE((AH17,AJ17,AL17,AN17,AP17,AR17,AT17),3)</f>
        <v>0</v>
      </c>
      <c r="AV17" s="54">
        <f t="shared" si="10"/>
        <v>0</v>
      </c>
      <c r="AX17" s="7">
        <f t="shared" si="11"/>
        <v>0</v>
      </c>
      <c r="AY17" s="55"/>
      <c r="AZ17" s="55"/>
      <c r="BA17" s="55"/>
      <c r="BB17" s="54">
        <f t="shared" si="12"/>
        <v>0</v>
      </c>
      <c r="BC17" s="55"/>
      <c r="BD17" s="54">
        <f t="shared" si="13"/>
        <v>0</v>
      </c>
      <c r="BE17" s="55"/>
      <c r="BF17" s="54">
        <f t="shared" si="14"/>
        <v>0</v>
      </c>
      <c r="BG17" s="55"/>
      <c r="BH17" s="54">
        <f t="shared" si="15"/>
        <v>0</v>
      </c>
      <c r="BI17" s="55"/>
      <c r="BJ17" s="54">
        <f t="shared" si="16"/>
        <v>0</v>
      </c>
      <c r="BK17" s="55"/>
      <c r="BL17" s="54">
        <f t="shared" si="17"/>
        <v>0</v>
      </c>
      <c r="BM17" s="55"/>
      <c r="BN17" s="54">
        <f t="shared" si="18"/>
        <v>0</v>
      </c>
      <c r="BO17" s="55"/>
      <c r="BP17" s="54">
        <f t="shared" si="19"/>
        <v>0</v>
      </c>
      <c r="BQ17" s="55"/>
      <c r="BR17" s="54">
        <f t="shared" si="20"/>
        <v>0</v>
      </c>
      <c r="BS17" s="54">
        <f>LARGE((BF17,BH17,BJ17,BL17,BN17,BP17,BR17),1)+LARGE((BF17,BH17,BJ17,BL17,BN17,BP17,BR17),2)+LARGE((BF17,BH17,BJ17,BL17,BN17,BP17,BR17),3)</f>
        <v>0</v>
      </c>
      <c r="BT17" s="54">
        <f t="shared" si="21"/>
        <v>0</v>
      </c>
    </row>
    <row r="18" spans="26:72" s="19" customFormat="1" x14ac:dyDescent="0.25">
      <c r="Z18" s="7">
        <f t="shared" si="0"/>
        <v>0</v>
      </c>
      <c r="AA18" s="55"/>
      <c r="AB18" s="55"/>
      <c r="AC18" s="55"/>
      <c r="AD18" s="54">
        <f t="shared" si="1"/>
        <v>0</v>
      </c>
      <c r="AE18" s="55"/>
      <c r="AF18" s="54">
        <f t="shared" si="2"/>
        <v>0</v>
      </c>
      <c r="AG18" s="55"/>
      <c r="AH18" s="54">
        <f t="shared" si="3"/>
        <v>0</v>
      </c>
      <c r="AI18" s="55"/>
      <c r="AJ18" s="54">
        <f t="shared" si="4"/>
        <v>0</v>
      </c>
      <c r="AK18" s="55"/>
      <c r="AL18" s="54">
        <f t="shared" si="5"/>
        <v>0</v>
      </c>
      <c r="AM18" s="55"/>
      <c r="AN18" s="54">
        <f t="shared" si="6"/>
        <v>0</v>
      </c>
      <c r="AO18" s="55"/>
      <c r="AP18" s="54">
        <f t="shared" si="7"/>
        <v>0</v>
      </c>
      <c r="AQ18" s="55"/>
      <c r="AR18" s="54">
        <f t="shared" si="8"/>
        <v>0</v>
      </c>
      <c r="AS18" s="55"/>
      <c r="AT18" s="54">
        <f t="shared" si="9"/>
        <v>0</v>
      </c>
      <c r="AU18" s="54">
        <f>LARGE((AH18,AJ18,AL18,AN18,AP18,AR18,AT18),1)+LARGE((AH18,AJ18,AL18,AN18,AP18,AR18,AT18),2)+LARGE((AH18,AJ18,AL18,AN18,AP18,AR18,AT18),3)</f>
        <v>0</v>
      </c>
      <c r="AV18" s="54">
        <f t="shared" si="10"/>
        <v>0</v>
      </c>
      <c r="AX18" s="7">
        <f t="shared" si="11"/>
        <v>0</v>
      </c>
      <c r="AY18" s="57"/>
      <c r="AZ18" s="57"/>
      <c r="BA18" s="57"/>
      <c r="BB18" s="54">
        <f t="shared" si="12"/>
        <v>0</v>
      </c>
      <c r="BC18" s="57"/>
      <c r="BD18" s="54">
        <f t="shared" si="13"/>
        <v>0</v>
      </c>
      <c r="BE18" s="7"/>
      <c r="BF18" s="54">
        <f t="shared" si="14"/>
        <v>0</v>
      </c>
      <c r="BG18" s="7"/>
      <c r="BH18" s="54">
        <f t="shared" si="15"/>
        <v>0</v>
      </c>
      <c r="BI18" s="7"/>
      <c r="BJ18" s="54">
        <f t="shared" si="16"/>
        <v>0</v>
      </c>
      <c r="BK18" s="7"/>
      <c r="BL18" s="54">
        <f t="shared" si="17"/>
        <v>0</v>
      </c>
      <c r="BM18" s="7"/>
      <c r="BN18" s="54">
        <f t="shared" si="18"/>
        <v>0</v>
      </c>
      <c r="BO18" s="57"/>
      <c r="BP18" s="54">
        <f t="shared" si="19"/>
        <v>0</v>
      </c>
      <c r="BQ18" s="7"/>
      <c r="BR18" s="54">
        <f t="shared" si="20"/>
        <v>0</v>
      </c>
      <c r="BS18" s="54">
        <f>LARGE((BF18,BH18,BJ18,BL18,BN18,BP18,BR18),1)+LARGE((BF18,BH18,BJ18,BL18,BN18,BP18,BR18),2)+LARGE((BF18,BH18,BJ18,BL18,BN18,BP18,BR18),3)</f>
        <v>0</v>
      </c>
      <c r="BT18" s="54">
        <f t="shared" si="21"/>
        <v>0</v>
      </c>
    </row>
    <row r="19" spans="26:72" s="19" customFormat="1" x14ac:dyDescent="0.25">
      <c r="Z19" s="7">
        <f t="shared" si="0"/>
        <v>0</v>
      </c>
      <c r="AA19" s="57"/>
      <c r="AB19" s="57"/>
      <c r="AC19" s="57"/>
      <c r="AD19" s="54">
        <f t="shared" si="1"/>
        <v>0</v>
      </c>
      <c r="AE19" s="57"/>
      <c r="AF19" s="54">
        <f t="shared" si="2"/>
        <v>0</v>
      </c>
      <c r="AG19" s="55"/>
      <c r="AH19" s="54">
        <f t="shared" si="3"/>
        <v>0</v>
      </c>
      <c r="AI19" s="55"/>
      <c r="AJ19" s="54">
        <f t="shared" si="4"/>
        <v>0</v>
      </c>
      <c r="AK19" s="55"/>
      <c r="AL19" s="54">
        <f t="shared" si="5"/>
        <v>0</v>
      </c>
      <c r="AM19" s="55"/>
      <c r="AN19" s="54">
        <f t="shared" si="6"/>
        <v>0</v>
      </c>
      <c r="AO19" s="55"/>
      <c r="AP19" s="54">
        <f t="shared" si="7"/>
        <v>0</v>
      </c>
      <c r="AQ19" s="55"/>
      <c r="AR19" s="54">
        <f t="shared" si="8"/>
        <v>0</v>
      </c>
      <c r="AS19" s="55"/>
      <c r="AT19" s="54">
        <f t="shared" si="9"/>
        <v>0</v>
      </c>
      <c r="AU19" s="54">
        <f>LARGE((AH19,AJ19,AL19,AN19,AP19,AR19,AT19),1)+LARGE((AH19,AJ19,AL19,AN19,AP19,AR19,AT19),2)+LARGE((AH19,AJ19,AL19,AN19,AP19,AR19,AT19),3)</f>
        <v>0</v>
      </c>
      <c r="AV19" s="54">
        <f t="shared" si="10"/>
        <v>0</v>
      </c>
      <c r="AX19" s="7">
        <f t="shared" si="11"/>
        <v>0</v>
      </c>
      <c r="AY19" s="55"/>
      <c r="AZ19" s="55"/>
      <c r="BA19" s="55"/>
      <c r="BB19" s="54">
        <f t="shared" si="12"/>
        <v>0</v>
      </c>
      <c r="BC19" s="55"/>
      <c r="BD19" s="54">
        <f t="shared" si="13"/>
        <v>0</v>
      </c>
      <c r="BE19" s="55"/>
      <c r="BF19" s="54">
        <f t="shared" si="14"/>
        <v>0</v>
      </c>
      <c r="BG19" s="55"/>
      <c r="BH19" s="54">
        <f t="shared" si="15"/>
        <v>0</v>
      </c>
      <c r="BI19" s="55"/>
      <c r="BJ19" s="54">
        <f t="shared" si="16"/>
        <v>0</v>
      </c>
      <c r="BK19" s="55"/>
      <c r="BL19" s="54">
        <f t="shared" si="17"/>
        <v>0</v>
      </c>
      <c r="BM19" s="55"/>
      <c r="BN19" s="54">
        <f t="shared" si="18"/>
        <v>0</v>
      </c>
      <c r="BO19" s="55"/>
      <c r="BP19" s="54">
        <f t="shared" si="19"/>
        <v>0</v>
      </c>
      <c r="BQ19" s="55"/>
      <c r="BR19" s="54">
        <f t="shared" si="20"/>
        <v>0</v>
      </c>
      <c r="BS19" s="54">
        <f>LARGE((BF19,BH19,BJ19,BL19,BN19,BP19,BR19),1)+LARGE((BF19,BH19,BJ19,BL19,BN19,BP19,BR19),2)+LARGE((BF19,BH19,BJ19,BL19,BN19,BP19,BR19),3)</f>
        <v>0</v>
      </c>
      <c r="BT19" s="54">
        <f t="shared" si="21"/>
        <v>0</v>
      </c>
    </row>
    <row r="20" spans="26:72" s="19" customFormat="1" x14ac:dyDescent="0.25">
      <c r="Z20" s="7">
        <f t="shared" si="0"/>
        <v>0</v>
      </c>
      <c r="AA20" s="55"/>
      <c r="AB20" s="55"/>
      <c r="AC20" s="55"/>
      <c r="AD20" s="54">
        <f t="shared" si="1"/>
        <v>0</v>
      </c>
      <c r="AE20" s="55"/>
      <c r="AF20" s="54">
        <f t="shared" si="2"/>
        <v>0</v>
      </c>
      <c r="AG20" s="55"/>
      <c r="AH20" s="54">
        <f t="shared" si="3"/>
        <v>0</v>
      </c>
      <c r="AI20" s="55"/>
      <c r="AJ20" s="54">
        <f t="shared" si="4"/>
        <v>0</v>
      </c>
      <c r="AK20" s="55"/>
      <c r="AL20" s="54">
        <f t="shared" si="5"/>
        <v>0</v>
      </c>
      <c r="AM20" s="55"/>
      <c r="AN20" s="54">
        <f t="shared" si="6"/>
        <v>0</v>
      </c>
      <c r="AO20" s="55"/>
      <c r="AP20" s="54">
        <f t="shared" si="7"/>
        <v>0</v>
      </c>
      <c r="AQ20" s="55"/>
      <c r="AR20" s="54">
        <f t="shared" si="8"/>
        <v>0</v>
      </c>
      <c r="AS20" s="55"/>
      <c r="AT20" s="54">
        <f t="shared" si="9"/>
        <v>0</v>
      </c>
      <c r="AU20" s="54">
        <f>LARGE((AH20,AJ20,AL20,AN20,AP20,AR20,AT20),1)+LARGE((AH20,AJ20,AL20,AN20,AP20,AR20,AT20),2)+LARGE((AH20,AJ20,AL20,AN20,AP20,AR20,AT20),3)</f>
        <v>0</v>
      </c>
      <c r="AV20" s="54">
        <f t="shared" si="10"/>
        <v>0</v>
      </c>
      <c r="AX20" s="7">
        <f t="shared" si="11"/>
        <v>0</v>
      </c>
      <c r="AY20" s="55"/>
      <c r="AZ20" s="55"/>
      <c r="BA20" s="55"/>
      <c r="BB20" s="54">
        <f t="shared" si="12"/>
        <v>0</v>
      </c>
      <c r="BC20" s="55"/>
      <c r="BD20" s="54">
        <f t="shared" si="13"/>
        <v>0</v>
      </c>
      <c r="BE20" s="55"/>
      <c r="BF20" s="54">
        <f t="shared" si="14"/>
        <v>0</v>
      </c>
      <c r="BG20" s="55"/>
      <c r="BH20" s="54">
        <f t="shared" si="15"/>
        <v>0</v>
      </c>
      <c r="BI20" s="55"/>
      <c r="BJ20" s="54">
        <f t="shared" si="16"/>
        <v>0</v>
      </c>
      <c r="BK20" s="55"/>
      <c r="BL20" s="54">
        <f t="shared" si="17"/>
        <v>0</v>
      </c>
      <c r="BM20" s="55"/>
      <c r="BN20" s="54">
        <f t="shared" si="18"/>
        <v>0</v>
      </c>
      <c r="BO20" s="55"/>
      <c r="BP20" s="54">
        <f t="shared" si="19"/>
        <v>0</v>
      </c>
      <c r="BQ20" s="55"/>
      <c r="BR20" s="54">
        <f t="shared" si="20"/>
        <v>0</v>
      </c>
      <c r="BS20" s="54">
        <f>LARGE((BF20,BH20,BJ20,BL20,BN20,BP20,BR20),1)+LARGE((BF20,BH20,BJ20,BL20,BN20,BP20,BR20),2)+LARGE((BF20,BH20,BJ20,BL20,BN20,BP20,BR20),3)</f>
        <v>0</v>
      </c>
      <c r="BT20" s="54">
        <f t="shared" si="21"/>
        <v>0</v>
      </c>
    </row>
    <row r="21" spans="26:72" s="19" customFormat="1" x14ac:dyDescent="0.25">
      <c r="Z21" s="7">
        <f t="shared" si="0"/>
        <v>0</v>
      </c>
      <c r="AA21" s="55"/>
      <c r="AB21" s="55"/>
      <c r="AC21" s="55"/>
      <c r="AD21" s="54">
        <f t="shared" si="1"/>
        <v>0</v>
      </c>
      <c r="AE21" s="55"/>
      <c r="AF21" s="54">
        <f t="shared" si="2"/>
        <v>0</v>
      </c>
      <c r="AG21" s="55"/>
      <c r="AH21" s="54">
        <f t="shared" si="3"/>
        <v>0</v>
      </c>
      <c r="AI21" s="55"/>
      <c r="AJ21" s="54">
        <f t="shared" si="4"/>
        <v>0</v>
      </c>
      <c r="AK21" s="55"/>
      <c r="AL21" s="54">
        <f t="shared" si="5"/>
        <v>0</v>
      </c>
      <c r="AM21" s="55"/>
      <c r="AN21" s="54">
        <f t="shared" si="6"/>
        <v>0</v>
      </c>
      <c r="AO21" s="55"/>
      <c r="AP21" s="54">
        <f t="shared" si="7"/>
        <v>0</v>
      </c>
      <c r="AQ21" s="55"/>
      <c r="AR21" s="54">
        <f t="shared" si="8"/>
        <v>0</v>
      </c>
      <c r="AS21" s="55"/>
      <c r="AT21" s="54">
        <f t="shared" si="9"/>
        <v>0</v>
      </c>
      <c r="AU21" s="54">
        <f>LARGE((AH21,AJ21,AL21,AN21,AP21,AR21,AT21),1)+LARGE((AH21,AJ21,AL21,AN21,AP21,AR21,AT21),2)+LARGE((AH21,AJ21,AL21,AN21,AP21,AR21,AT21),3)</f>
        <v>0</v>
      </c>
      <c r="AV21" s="54">
        <f t="shared" si="10"/>
        <v>0</v>
      </c>
      <c r="AX21" s="7">
        <f t="shared" si="11"/>
        <v>0</v>
      </c>
      <c r="AY21" s="55"/>
      <c r="AZ21" s="55"/>
      <c r="BA21" s="55"/>
      <c r="BB21" s="54">
        <f t="shared" si="12"/>
        <v>0</v>
      </c>
      <c r="BC21" s="55"/>
      <c r="BD21" s="54">
        <f t="shared" si="13"/>
        <v>0</v>
      </c>
      <c r="BE21" s="55"/>
      <c r="BF21" s="54">
        <f t="shared" si="14"/>
        <v>0</v>
      </c>
      <c r="BG21" s="55"/>
      <c r="BH21" s="54">
        <f t="shared" si="15"/>
        <v>0</v>
      </c>
      <c r="BI21" s="55"/>
      <c r="BJ21" s="54">
        <f t="shared" si="16"/>
        <v>0</v>
      </c>
      <c r="BK21" s="55"/>
      <c r="BL21" s="54">
        <f t="shared" si="17"/>
        <v>0</v>
      </c>
      <c r="BM21" s="55"/>
      <c r="BN21" s="54">
        <f t="shared" si="18"/>
        <v>0</v>
      </c>
      <c r="BO21" s="55"/>
      <c r="BP21" s="54">
        <f t="shared" si="19"/>
        <v>0</v>
      </c>
      <c r="BQ21" s="55"/>
      <c r="BR21" s="54">
        <f t="shared" si="20"/>
        <v>0</v>
      </c>
      <c r="BS21" s="54">
        <f>LARGE((BF21,BH21,BJ21,BL21,BN21,BP21,BR21),1)+LARGE((BF21,BH21,BJ21,BL21,BN21,BP21,BR21),2)+LARGE((BF21,BH21,BJ21,BL21,BN21,BP21,BR21),3)</f>
        <v>0</v>
      </c>
      <c r="BT21" s="54">
        <f t="shared" si="21"/>
        <v>0</v>
      </c>
    </row>
    <row r="22" spans="26:72" s="19" customFormat="1" x14ac:dyDescent="0.25">
      <c r="Z22" s="7">
        <f t="shared" si="0"/>
        <v>0</v>
      </c>
      <c r="AA22" s="7"/>
      <c r="AB22" s="7"/>
      <c r="AC22" s="7"/>
      <c r="AD22" s="54">
        <f t="shared" si="1"/>
        <v>0</v>
      </c>
      <c r="AE22" s="7"/>
      <c r="AF22" s="54">
        <f t="shared" si="2"/>
        <v>0</v>
      </c>
      <c r="AG22" s="7"/>
      <c r="AH22" s="54">
        <f t="shared" si="3"/>
        <v>0</v>
      </c>
      <c r="AI22" s="7"/>
      <c r="AJ22" s="54">
        <f t="shared" si="4"/>
        <v>0</v>
      </c>
      <c r="AK22" s="7"/>
      <c r="AL22" s="54">
        <f t="shared" si="5"/>
        <v>0</v>
      </c>
      <c r="AM22" s="7"/>
      <c r="AN22" s="54">
        <f t="shared" si="6"/>
        <v>0</v>
      </c>
      <c r="AO22" s="7"/>
      <c r="AP22" s="54">
        <f t="shared" si="7"/>
        <v>0</v>
      </c>
      <c r="AQ22" s="7"/>
      <c r="AR22" s="54">
        <f t="shared" si="8"/>
        <v>0</v>
      </c>
      <c r="AS22" s="7"/>
      <c r="AT22" s="54">
        <f t="shared" si="9"/>
        <v>0</v>
      </c>
      <c r="AU22" s="54">
        <f>LARGE((AH22,AJ22,AL22,AN22,AP22,AR22,AT22),1)+LARGE((AH22,AJ22,AL22,AN22,AP22,AR22,AT22),2)+LARGE((AH22,AJ22,AL22,AN22,AP22,AR22,AT22),3)</f>
        <v>0</v>
      </c>
      <c r="AV22" s="54">
        <f t="shared" si="10"/>
        <v>0</v>
      </c>
      <c r="AX22" s="7">
        <f t="shared" si="11"/>
        <v>0</v>
      </c>
      <c r="AY22" s="55"/>
      <c r="AZ22" s="55"/>
      <c r="BA22" s="55"/>
      <c r="BB22" s="54">
        <f t="shared" si="12"/>
        <v>0</v>
      </c>
      <c r="BC22" s="55"/>
      <c r="BD22" s="54">
        <f t="shared" si="13"/>
        <v>0</v>
      </c>
      <c r="BE22" s="55"/>
      <c r="BF22" s="54">
        <f t="shared" si="14"/>
        <v>0</v>
      </c>
      <c r="BG22" s="55"/>
      <c r="BH22" s="54">
        <f t="shared" si="15"/>
        <v>0</v>
      </c>
      <c r="BI22" s="55"/>
      <c r="BJ22" s="54">
        <f t="shared" si="16"/>
        <v>0</v>
      </c>
      <c r="BK22" s="55"/>
      <c r="BL22" s="54">
        <f t="shared" si="17"/>
        <v>0</v>
      </c>
      <c r="BM22" s="55"/>
      <c r="BN22" s="54">
        <f t="shared" si="18"/>
        <v>0</v>
      </c>
      <c r="BO22" s="55"/>
      <c r="BP22" s="54">
        <f t="shared" si="19"/>
        <v>0</v>
      </c>
      <c r="BQ22" s="55"/>
      <c r="BR22" s="54">
        <f t="shared" si="20"/>
        <v>0</v>
      </c>
      <c r="BS22" s="54">
        <f>LARGE((BF22,BH22,BJ22,BL22,BN22,BP22,BR22),1)+LARGE((BF22,BH22,BJ22,BL22,BN22,BP22,BR22),2)+LARGE((BF22,BH22,BJ22,BL22,BN22,BP22,BR22),3)</f>
        <v>0</v>
      </c>
      <c r="BT22" s="54">
        <f t="shared" si="21"/>
        <v>0</v>
      </c>
    </row>
    <row r="23" spans="26:72" s="19" customFormat="1" x14ac:dyDescent="0.25">
      <c r="Z23" s="7">
        <f t="shared" si="0"/>
        <v>0</v>
      </c>
      <c r="AA23" s="55"/>
      <c r="AB23" s="55"/>
      <c r="AC23" s="55"/>
      <c r="AD23" s="54">
        <f t="shared" si="1"/>
        <v>0</v>
      </c>
      <c r="AE23" s="55"/>
      <c r="AF23" s="54">
        <f t="shared" si="2"/>
        <v>0</v>
      </c>
      <c r="AG23" s="55"/>
      <c r="AH23" s="54">
        <f t="shared" si="3"/>
        <v>0</v>
      </c>
      <c r="AI23" s="55"/>
      <c r="AJ23" s="54">
        <f t="shared" si="4"/>
        <v>0</v>
      </c>
      <c r="AK23" s="55"/>
      <c r="AL23" s="54">
        <f t="shared" si="5"/>
        <v>0</v>
      </c>
      <c r="AM23" s="55"/>
      <c r="AN23" s="54">
        <f t="shared" si="6"/>
        <v>0</v>
      </c>
      <c r="AO23" s="55"/>
      <c r="AP23" s="54">
        <f t="shared" si="7"/>
        <v>0</v>
      </c>
      <c r="AQ23" s="55"/>
      <c r="AR23" s="54">
        <f t="shared" si="8"/>
        <v>0</v>
      </c>
      <c r="AS23" s="55"/>
      <c r="AT23" s="54">
        <f t="shared" si="9"/>
        <v>0</v>
      </c>
      <c r="AU23" s="54">
        <f>LARGE((AH23,AJ23,AL23,AN23,AP23,AR23,AT23),1)+LARGE((AH23,AJ23,AL23,AN23,AP23,AR23,AT23),2)+LARGE((AH23,AJ23,AL23,AN23,AP23,AR23,AT23),3)</f>
        <v>0</v>
      </c>
      <c r="AV23" s="54">
        <f t="shared" si="10"/>
        <v>0</v>
      </c>
      <c r="AX23" s="7">
        <f t="shared" si="11"/>
        <v>0</v>
      </c>
      <c r="AY23" s="57"/>
      <c r="AZ23" s="57"/>
      <c r="BA23" s="57"/>
      <c r="BB23" s="54">
        <f t="shared" si="12"/>
        <v>0</v>
      </c>
      <c r="BC23" s="57"/>
      <c r="BD23" s="54">
        <f t="shared" si="13"/>
        <v>0</v>
      </c>
      <c r="BE23" s="55"/>
      <c r="BF23" s="54">
        <f t="shared" si="14"/>
        <v>0</v>
      </c>
      <c r="BG23" s="55"/>
      <c r="BH23" s="54">
        <f t="shared" si="15"/>
        <v>0</v>
      </c>
      <c r="BI23" s="57"/>
      <c r="BJ23" s="54">
        <f t="shared" si="16"/>
        <v>0</v>
      </c>
      <c r="BK23" s="55"/>
      <c r="BL23" s="54">
        <f t="shared" si="17"/>
        <v>0</v>
      </c>
      <c r="BM23" s="55"/>
      <c r="BN23" s="54">
        <f t="shared" si="18"/>
        <v>0</v>
      </c>
      <c r="BO23" s="55"/>
      <c r="BP23" s="54">
        <f t="shared" si="19"/>
        <v>0</v>
      </c>
      <c r="BQ23" s="55"/>
      <c r="BR23" s="54">
        <f t="shared" si="20"/>
        <v>0</v>
      </c>
      <c r="BS23" s="54">
        <f>LARGE((BF23,BH23,BJ23,BL23,BN23,BP23,BR23),1)+LARGE((BF23,BH23,BJ23,BL23,BN23,BP23,BR23),2)+LARGE((BF23,BH23,BJ23,BL23,BN23,BP23,BR23),3)</f>
        <v>0</v>
      </c>
      <c r="BT23" s="54">
        <f t="shared" si="21"/>
        <v>0</v>
      </c>
    </row>
    <row r="24" spans="26:72" s="19" customFormat="1" x14ac:dyDescent="0.25">
      <c r="Z24" s="7">
        <f t="shared" si="0"/>
        <v>0</v>
      </c>
      <c r="AA24" s="55"/>
      <c r="AB24" s="55"/>
      <c r="AC24" s="55"/>
      <c r="AD24" s="54">
        <f t="shared" si="1"/>
        <v>0</v>
      </c>
      <c r="AE24" s="55"/>
      <c r="AF24" s="54">
        <f t="shared" si="2"/>
        <v>0</v>
      </c>
      <c r="AG24" s="55"/>
      <c r="AH24" s="54">
        <f t="shared" si="3"/>
        <v>0</v>
      </c>
      <c r="AI24" s="55"/>
      <c r="AJ24" s="54">
        <f t="shared" si="4"/>
        <v>0</v>
      </c>
      <c r="AK24" s="55"/>
      <c r="AL24" s="54">
        <f t="shared" si="5"/>
        <v>0</v>
      </c>
      <c r="AM24" s="55"/>
      <c r="AN24" s="54">
        <f t="shared" si="6"/>
        <v>0</v>
      </c>
      <c r="AO24" s="55"/>
      <c r="AP24" s="54">
        <f t="shared" si="7"/>
        <v>0</v>
      </c>
      <c r="AQ24" s="55"/>
      <c r="AR24" s="54">
        <f t="shared" si="8"/>
        <v>0</v>
      </c>
      <c r="AS24" s="55"/>
      <c r="AT24" s="54">
        <f t="shared" si="9"/>
        <v>0</v>
      </c>
      <c r="AU24" s="54">
        <f>LARGE((AH24,AJ24,AL24,AN24,AP24,AR24,AT24),1)+LARGE((AH24,AJ24,AL24,AN24,AP24,AR24,AT24),2)+LARGE((AH24,AJ24,AL24,AN24,AP24,AR24,AT24),3)</f>
        <v>0</v>
      </c>
      <c r="AV24" s="54">
        <f t="shared" si="10"/>
        <v>0</v>
      </c>
      <c r="AX24" s="7">
        <f t="shared" si="11"/>
        <v>0</v>
      </c>
      <c r="AY24" s="7"/>
      <c r="AZ24" s="7"/>
      <c r="BA24" s="7"/>
      <c r="BB24" s="54">
        <f t="shared" si="12"/>
        <v>0</v>
      </c>
      <c r="BC24" s="7"/>
      <c r="BD24" s="54">
        <f t="shared" si="13"/>
        <v>0</v>
      </c>
      <c r="BE24" s="7"/>
      <c r="BF24" s="54">
        <f t="shared" si="14"/>
        <v>0</v>
      </c>
      <c r="BG24" s="7"/>
      <c r="BH24" s="54">
        <f t="shared" si="15"/>
        <v>0</v>
      </c>
      <c r="BI24" s="7"/>
      <c r="BJ24" s="54">
        <f t="shared" si="16"/>
        <v>0</v>
      </c>
      <c r="BK24" s="7"/>
      <c r="BL24" s="54">
        <f t="shared" si="17"/>
        <v>0</v>
      </c>
      <c r="BM24" s="7"/>
      <c r="BN24" s="54">
        <f t="shared" si="18"/>
        <v>0</v>
      </c>
      <c r="BO24" s="7"/>
      <c r="BP24" s="54">
        <f t="shared" si="19"/>
        <v>0</v>
      </c>
      <c r="BQ24" s="7"/>
      <c r="BR24" s="54">
        <f t="shared" si="20"/>
        <v>0</v>
      </c>
      <c r="BS24" s="54">
        <f>LARGE((BF24,BH24,BJ24,BL24,BN24,BP24,BR24),1)+LARGE((BF24,BH24,BJ24,BL24,BN24,BP24,BR24),2)+LARGE((BF24,BH24,BJ24,BL24,BN24,BP24,BR24),3)</f>
        <v>0</v>
      </c>
      <c r="BT24" s="54">
        <f t="shared" si="21"/>
        <v>0</v>
      </c>
    </row>
    <row r="25" spans="26:72" x14ac:dyDescent="0.25">
      <c r="Z25" s="7">
        <f t="shared" si="0"/>
        <v>0</v>
      </c>
      <c r="AA25" s="57"/>
      <c r="AB25" s="57"/>
      <c r="AC25" s="57"/>
      <c r="AD25" s="54">
        <f t="shared" si="1"/>
        <v>0</v>
      </c>
      <c r="AE25" s="57"/>
      <c r="AF25" s="54">
        <f t="shared" si="2"/>
        <v>0</v>
      </c>
      <c r="AG25" s="7"/>
      <c r="AH25" s="54">
        <f t="shared" si="3"/>
        <v>0</v>
      </c>
      <c r="AI25" s="7"/>
      <c r="AJ25" s="54">
        <f t="shared" si="4"/>
        <v>0</v>
      </c>
      <c r="AK25" s="7"/>
      <c r="AL25" s="54">
        <f t="shared" si="5"/>
        <v>0</v>
      </c>
      <c r="AM25" s="7"/>
      <c r="AN25" s="54">
        <f t="shared" si="6"/>
        <v>0</v>
      </c>
      <c r="AO25" s="7"/>
      <c r="AP25" s="54">
        <f t="shared" si="7"/>
        <v>0</v>
      </c>
      <c r="AQ25" s="7"/>
      <c r="AR25" s="54">
        <f t="shared" si="8"/>
        <v>0</v>
      </c>
      <c r="AS25" s="7"/>
      <c r="AT25" s="54">
        <f t="shared" si="9"/>
        <v>0</v>
      </c>
      <c r="AU25" s="54">
        <f>LARGE((AH25,AJ25,AL25,AN25,AP25,AR25,AT25),1)+LARGE((AH25,AJ25,AL25,AN25,AP25,AR25,AT25),2)+LARGE((AH25,AJ25,AL25,AN25,AP25,AR25,AT25),3)</f>
        <v>0</v>
      </c>
      <c r="AV25" s="54">
        <f t="shared" si="10"/>
        <v>0</v>
      </c>
    </row>
    <row r="26" spans="26:72" x14ac:dyDescent="0.25">
      <c r="Z26" s="7">
        <f t="shared" si="0"/>
        <v>0</v>
      </c>
      <c r="AA26" s="55"/>
      <c r="AB26" s="55"/>
      <c r="AC26" s="55"/>
      <c r="AD26" s="54">
        <f t="shared" si="1"/>
        <v>0</v>
      </c>
      <c r="AE26" s="55"/>
      <c r="AF26" s="54">
        <f t="shared" si="2"/>
        <v>0</v>
      </c>
      <c r="AG26" s="55"/>
      <c r="AH26" s="54">
        <f t="shared" si="3"/>
        <v>0</v>
      </c>
      <c r="AI26" s="55"/>
      <c r="AJ26" s="54">
        <f t="shared" si="4"/>
        <v>0</v>
      </c>
      <c r="AK26" s="55"/>
      <c r="AL26" s="54">
        <f t="shared" si="5"/>
        <v>0</v>
      </c>
      <c r="AM26" s="55"/>
      <c r="AN26" s="54">
        <f t="shared" si="6"/>
        <v>0</v>
      </c>
      <c r="AO26" s="55"/>
      <c r="AP26" s="54">
        <f t="shared" si="7"/>
        <v>0</v>
      </c>
      <c r="AQ26" s="55"/>
      <c r="AR26" s="54">
        <f t="shared" si="8"/>
        <v>0</v>
      </c>
      <c r="AS26" s="55"/>
      <c r="AT26" s="54">
        <f t="shared" si="9"/>
        <v>0</v>
      </c>
      <c r="AU26" s="54">
        <f>LARGE((AH26,AJ26,AL26,AN26,AP26,AR26,AT26),1)+LARGE((AH26,AJ26,AL26,AN26,AP26,AR26,AT26),2)+LARGE((AH26,AJ26,AL26,AN26,AP26,AR26,AT26),3)</f>
        <v>0</v>
      </c>
      <c r="AV26" s="54">
        <f t="shared" si="10"/>
        <v>0</v>
      </c>
    </row>
    <row r="27" spans="26:72" x14ac:dyDescent="0.25">
      <c r="Z27" s="7">
        <f t="shared" si="0"/>
        <v>0</v>
      </c>
      <c r="AA27" s="7"/>
      <c r="AB27" s="7"/>
      <c r="AC27" s="7"/>
      <c r="AD27" s="54">
        <f t="shared" si="1"/>
        <v>0</v>
      </c>
      <c r="AE27" s="7"/>
      <c r="AF27" s="54">
        <f t="shared" si="2"/>
        <v>0</v>
      </c>
      <c r="AG27" s="7"/>
      <c r="AH27" s="54">
        <f t="shared" si="3"/>
        <v>0</v>
      </c>
      <c r="AI27" s="7"/>
      <c r="AJ27" s="54">
        <f t="shared" si="4"/>
        <v>0</v>
      </c>
      <c r="AK27" s="7"/>
      <c r="AL27" s="54">
        <f t="shared" si="5"/>
        <v>0</v>
      </c>
      <c r="AM27" s="7"/>
      <c r="AN27" s="54">
        <f t="shared" si="6"/>
        <v>0</v>
      </c>
      <c r="AO27" s="7"/>
      <c r="AP27" s="54">
        <f t="shared" si="7"/>
        <v>0</v>
      </c>
      <c r="AQ27" s="7"/>
      <c r="AR27" s="54">
        <f t="shared" si="8"/>
        <v>0</v>
      </c>
      <c r="AS27" s="7"/>
      <c r="AT27" s="54">
        <f t="shared" si="9"/>
        <v>0</v>
      </c>
      <c r="AU27" s="54">
        <f>LARGE((AH27,AJ27,AL27,AN27,AP27,AR27,AT27),1)+LARGE((AH27,AJ27,AL27,AN27,AP27,AR27,AT27),2)+LARGE((AH27,AJ27,AL27,AN27,AP27,AR27,AT27),3)</f>
        <v>0</v>
      </c>
      <c r="AV27" s="54">
        <f t="shared" si="10"/>
        <v>0</v>
      </c>
    </row>
  </sheetData>
  <sortState ref="AX7:BT11">
    <sortCondition descending="1" ref="BB7:BB11"/>
  </sortState>
  <conditionalFormatting sqref="B7:B14">
    <cfRule type="cellIs" dxfId="6" priority="3" operator="lessThan">
      <formula>3</formula>
    </cfRule>
  </conditionalFormatting>
  <conditionalFormatting sqref="Z7:Z27">
    <cfRule type="cellIs" dxfId="5" priority="2" operator="lessThan">
      <formula>3</formula>
    </cfRule>
  </conditionalFormatting>
  <conditionalFormatting sqref="AX7:AX24">
    <cfRule type="cellIs" dxfId="4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1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6" max="6" width="5" style="19" bestFit="1" customWidth="1"/>
    <col min="7" max="7" width="6.28515625" style="19" bestFit="1" customWidth="1"/>
    <col min="8" max="8" width="5.28515625" style="19" customWidth="1"/>
    <col min="9" max="9" width="9" bestFit="1" customWidth="1"/>
    <col min="10" max="10" width="4" bestFit="1" customWidth="1"/>
    <col min="11" max="11" width="6.28515625" bestFit="1" customWidth="1"/>
    <col min="12" max="12" width="5.5703125" bestFit="1" customWidth="1"/>
    <col min="13" max="13" width="6.28515625" bestFit="1" customWidth="1"/>
    <col min="14" max="14" width="4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4.85546875" customWidth="1"/>
    <col min="23" max="23" width="5.140625" bestFit="1" customWidth="1"/>
    <col min="24" max="24" width="5.140625" style="19" customWidth="1"/>
    <col min="25" max="25" width="5.7109375" customWidth="1"/>
    <col min="26" max="26" width="5.7109375" style="19" customWidth="1"/>
    <col min="28" max="28" width="12.7109375" customWidth="1"/>
    <col min="29" max="29" width="10.140625" bestFit="1" customWidth="1"/>
    <col min="30" max="30" width="5" style="19" bestFit="1" customWidth="1"/>
    <col min="31" max="31" width="6.28515625" style="19" bestFit="1" customWidth="1"/>
    <col min="32" max="32" width="6.28515625" style="19" customWidth="1"/>
    <col min="33" max="33" width="9" bestFit="1" customWidth="1"/>
    <col min="34" max="34" width="4" bestFit="1" customWidth="1"/>
    <col min="35" max="35" width="6.28515625" bestFit="1" customWidth="1"/>
    <col min="36" max="36" width="5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4.7109375" customWidth="1"/>
    <col min="47" max="47" width="5.140625" bestFit="1" customWidth="1"/>
    <col min="48" max="48" width="5.140625" style="19" customWidth="1"/>
    <col min="49" max="49" width="6.42578125" customWidth="1"/>
    <col min="50" max="50" width="6" style="19" bestFit="1" customWidth="1"/>
    <col min="54" max="54" width="9.140625" style="19"/>
    <col min="55" max="55" width="6.28515625" style="19" bestFit="1" customWidth="1"/>
    <col min="56" max="56" width="6.28515625" style="19" customWidth="1"/>
    <col min="57" max="57" width="9" bestFit="1" customWidth="1"/>
    <col min="58" max="58" width="4" bestFit="1" customWidth="1"/>
    <col min="59" max="59" width="6.28515625" bestFit="1" customWidth="1"/>
    <col min="60" max="60" width="5.5703125" bestFit="1" customWidth="1"/>
    <col min="61" max="61" width="6.28515625" bestFit="1" customWidth="1"/>
    <col min="62" max="62" width="4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106" t="s">
        <v>50</v>
      </c>
      <c r="B2" s="60"/>
      <c r="C2" s="59"/>
      <c r="D2" s="59" t="s">
        <v>24</v>
      </c>
      <c r="E2" s="59">
        <v>72</v>
      </c>
      <c r="F2" s="59"/>
      <c r="G2" s="59"/>
      <c r="H2" s="59"/>
      <c r="I2" s="59" t="s">
        <v>26</v>
      </c>
      <c r="J2" s="59">
        <v>193</v>
      </c>
      <c r="K2" s="59" t="s">
        <v>23</v>
      </c>
      <c r="L2" s="75">
        <f>200/(J2-E2)</f>
        <v>1.6528925619834711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24</v>
      </c>
      <c r="AC2" s="59">
        <v>66</v>
      </c>
      <c r="AD2" s="59"/>
      <c r="AE2" s="59"/>
      <c r="AF2" s="59"/>
      <c r="AG2" s="59" t="s">
        <v>26</v>
      </c>
      <c r="AH2" s="59">
        <v>176</v>
      </c>
      <c r="AI2" s="59" t="s">
        <v>23</v>
      </c>
      <c r="AJ2" s="75">
        <f>200/(AH2-AC2)</f>
        <v>1.8181818181818181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 t="s">
        <v>24</v>
      </c>
      <c r="BA2" s="59">
        <v>58</v>
      </c>
      <c r="BB2" s="59"/>
      <c r="BC2" s="59"/>
      <c r="BD2" s="59"/>
      <c r="BE2" s="59" t="s">
        <v>26</v>
      </c>
      <c r="BF2" s="59">
        <v>155</v>
      </c>
      <c r="BG2" s="59" t="s">
        <v>23</v>
      </c>
      <c r="BH2" s="75">
        <f>200/(BF2-BA2)</f>
        <v>2.0618556701030926</v>
      </c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54</v>
      </c>
    </row>
    <row r="4" spans="1:72" s="19" customFormat="1" x14ac:dyDescent="0.25">
      <c r="C4" s="19" t="s">
        <v>9</v>
      </c>
      <c r="D4" s="19" t="s">
        <v>20</v>
      </c>
      <c r="E4" s="19" t="s">
        <v>25</v>
      </c>
      <c r="AA4" s="19" t="s">
        <v>9</v>
      </c>
      <c r="AB4" s="19" t="s">
        <v>20</v>
      </c>
      <c r="AC4" s="19" t="s">
        <v>13</v>
      </c>
      <c r="AY4" s="19" t="s">
        <v>9</v>
      </c>
      <c r="AZ4" s="19" t="s">
        <v>20</v>
      </c>
      <c r="BA4" s="19" t="s">
        <v>48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H5" s="19" t="s">
        <v>15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E5" s="19" t="s">
        <v>7</v>
      </c>
      <c r="AF5" s="19" t="s">
        <v>15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C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41</v>
      </c>
      <c r="F6" s="19" t="s">
        <v>43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41</v>
      </c>
      <c r="AD6" s="19" t="s">
        <v>44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41</v>
      </c>
      <c r="BB6" s="19" t="s">
        <v>43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1</v>
      </c>
      <c r="C7" s="7" t="s">
        <v>123</v>
      </c>
      <c r="D7" s="7" t="s">
        <v>124</v>
      </c>
      <c r="E7" s="7" t="s">
        <v>68</v>
      </c>
      <c r="F7" s="21">
        <f>W7+H7</f>
        <v>72.727272727272734</v>
      </c>
      <c r="G7" s="7"/>
      <c r="H7" s="21">
        <f>IF(G7="",0,IF(G7&lt;$E$2,0,IF(G7&lt;=$J$2,($L$2*(G7-$E$2)))))</f>
        <v>0</v>
      </c>
      <c r="I7" s="7">
        <v>116</v>
      </c>
      <c r="J7" s="21">
        <f t="shared" ref="J7:J12" si="0">IF(I7="",0,IF(I7&lt;$E$2,0,IF(I7&lt;=$J$2,($L$2*(I7-$E$2)))))</f>
        <v>72.727272727272734</v>
      </c>
      <c r="K7" s="7"/>
      <c r="L7" s="21">
        <f t="shared" ref="L7:L12" si="1">IF(K7="",0,IF(K7&lt;$E$2,0,IF(K7&lt;=$J$2,($L$2*(K7-$E$2)))))</f>
        <v>0</v>
      </c>
      <c r="M7" s="7"/>
      <c r="N7" s="21">
        <f t="shared" ref="N7:N12" si="2">IF(M7="",0,IF(M7&lt;$E$2,0,IF(M7&lt;=$J$2,($L$2*(M7-$E$2)))))</f>
        <v>0</v>
      </c>
      <c r="O7" s="7"/>
      <c r="P7" s="21">
        <f t="shared" ref="P7:P12" si="3">IF(O7="",0,IF(O7&lt;$E$2,0,IF(O7&lt;=$J$2,($L$2*(O7-$E$2)))))</f>
        <v>0</v>
      </c>
      <c r="Q7" s="7"/>
      <c r="R7" s="21">
        <f t="shared" ref="R7:R12" si="4">IF(Q7="",0,IF(Q7&lt;$E$2,0,IF(Q7&lt;=$J$2,($L$2*(Q7-$E$2)))))</f>
        <v>0</v>
      </c>
      <c r="S7" s="7"/>
      <c r="T7" s="21">
        <f t="shared" ref="T7:T12" si="5">IF(S7="",0,IF(S7&lt;$E$2,0,IF(S7&lt;=$J$2,($L$2*(S7-$E$2)))))</f>
        <v>0</v>
      </c>
      <c r="U7" s="7"/>
      <c r="V7" s="21">
        <f t="shared" ref="V7:V12" si="6">IF(U7="",0,IF(U7&lt;$E$2,0,IF(U7&lt;=$J$2,($L$2*(U7-$E$2)))))</f>
        <v>0</v>
      </c>
      <c r="W7" s="21">
        <f>LARGE((J7,L7,N7,P7,R7,T7,V7),1)+LARGE((J7,L7,N7,P7,R7,T7,V7),2)+LARGE((J7,L7,N7,P7,R7,T7,V7),3)</f>
        <v>72.727272727272734</v>
      </c>
      <c r="X7" s="21">
        <f>SUM(J7,L7,N7,P7,R7,T7,V7)</f>
        <v>72.727272727272734</v>
      </c>
      <c r="Z7" s="109">
        <f>COUNTA(AG7,AI7,AK7,AM7,AO7,AQ7,AS7)</f>
        <v>3</v>
      </c>
      <c r="AA7" s="55" t="s">
        <v>166</v>
      </c>
      <c r="AB7" s="55" t="s">
        <v>167</v>
      </c>
      <c r="AC7" s="55" t="s">
        <v>68</v>
      </c>
      <c r="AD7" s="54">
        <f>AU7+AF7</f>
        <v>176.36363636363635</v>
      </c>
      <c r="AE7" s="55"/>
      <c r="AF7" s="54">
        <f>IF(AE7="",0,IF(AE7&lt;$AC$2,0,IF(AE7&lt;=$AH$2,($AJ$2*(AE7-$AC$2)))))</f>
        <v>0</v>
      </c>
      <c r="AG7" s="55">
        <v>95</v>
      </c>
      <c r="AH7" s="54">
        <f>IF(AG7="",0,IF(AG7&lt;$AC$2,0,IF(AG7&lt;=$AH$2,($AJ$2*(AG7-$AC$2)))))</f>
        <v>52.727272727272727</v>
      </c>
      <c r="AI7" s="55">
        <v>100</v>
      </c>
      <c r="AJ7" s="54">
        <f>IF(AI7="",0,IF(AI7&lt;$AC$2,0,IF(AI7&lt;=$AH$2,($AJ$2*(AI7-$AC$2)))))</f>
        <v>61.818181818181813</v>
      </c>
      <c r="AK7" s="55">
        <v>100</v>
      </c>
      <c r="AL7" s="54">
        <f>IF(AK7="",0,IF(AK7&lt;$AC$2,0,IF(AK7&lt;=$AH$2,($AJ$2*(AK7-$AC$2)))))</f>
        <v>61.818181818181813</v>
      </c>
      <c r="AM7" s="55"/>
      <c r="AN7" s="54">
        <f>IF(AM7="",0,IF(AM7&lt;$AC$2,0,IF(AM7&lt;=$AH$2,($AJ$2*(AM7-$AC$2)))))</f>
        <v>0</v>
      </c>
      <c r="AO7" s="55"/>
      <c r="AP7" s="54">
        <f>IF(AO7="",0,IF(AO7&lt;$AC$2,0,IF(AO7&lt;=$AH$2,($AJ$2*(AO7-$AC$2)))))</f>
        <v>0</v>
      </c>
      <c r="AQ7" s="55"/>
      <c r="AR7" s="54">
        <f>IF(AQ7="",0,IF(AQ7&lt;$AC$2,0,IF(AQ7&lt;=$AH$2,($AJ$2*(AQ7-$AC$2)))))</f>
        <v>0</v>
      </c>
      <c r="AS7" s="55"/>
      <c r="AT7" s="54">
        <f>IF(AS7="",0,IF(AS7&lt;$AC$2,0,IF(AS7&lt;=$AH$2,($AJ$2*(AS7-$AC$2)))))</f>
        <v>0</v>
      </c>
      <c r="AU7" s="21">
        <f>LARGE((AH7,AJ7,AL7,AN7,AP7,AR7,AT7),1)+LARGE((AH7,AJ7,AL7,AN7,AP7,AR7,AT7),2)+LARGE((AH7,AJ7,AL7,AN7,AP7,AR7,AT7),3)</f>
        <v>176.36363636363635</v>
      </c>
      <c r="AV7" s="21">
        <f>SUM(AH7,AJ7,AL7,AN7,AP7,AR7,AT7)</f>
        <v>176.36363636363635</v>
      </c>
      <c r="AX7" s="7">
        <f t="shared" ref="AX7:AX15" si="7">COUNTA(BE7,BG7,BI7,BK7,BM7,BO7,BQ7)</f>
        <v>0</v>
      </c>
      <c r="AY7" s="55"/>
      <c r="AZ7" s="55"/>
      <c r="BA7" s="55"/>
      <c r="BB7" s="54">
        <f t="shared" ref="BB7:BB15" si="8">BS7+BD7</f>
        <v>0</v>
      </c>
      <c r="BC7" s="55"/>
      <c r="BD7" s="54">
        <f t="shared" ref="BD7:BD15" si="9">IF(BC7="",0,IF(BC7&lt;$BA$2,0,IF(BC7&lt;=$BF$2,($BH$2*(BC7-$BA$2)))))</f>
        <v>0</v>
      </c>
      <c r="BE7" s="55"/>
      <c r="BF7" s="54">
        <f t="shared" ref="BF7:BF15" si="10">IF(BE7="",0,IF(BE7&lt;$BA$2,0,IF(BE7&lt;=$BF$2,($BH$2*(BE7-$BA$2)))))</f>
        <v>0</v>
      </c>
      <c r="BG7" s="55"/>
      <c r="BH7" s="54">
        <f t="shared" ref="BH7:BH15" si="11">IF(BG7="",0,IF(BG7&lt;$BA$2,0,IF(BG7&lt;=$BF$2,($BH$2*(BG7-$BA$2)))))</f>
        <v>0</v>
      </c>
      <c r="BI7" s="55"/>
      <c r="BJ7" s="54">
        <f t="shared" ref="BJ7:BJ15" si="12">IF(BI7="",0,IF(BI7&lt;$BA$2,0,IF(BI7&lt;=$BF$2,($BH$2*(BI7-$BA$2)))))</f>
        <v>0</v>
      </c>
      <c r="BK7" s="55"/>
      <c r="BL7" s="54">
        <f t="shared" ref="BL7:BL15" si="13">IF(BK7="",0,IF(BK7&lt;$BA$2,0,IF(BK7&lt;=$BF$2,($BH$2*(BK7-$BA$2)))))</f>
        <v>0</v>
      </c>
      <c r="BM7" s="55"/>
      <c r="BN7" s="54">
        <f t="shared" ref="BN7:BN15" si="14">IF(BM7="",0,IF(BM7&lt;$BA$2,0,IF(BM7&lt;=$BF$2,($BH$2*(BM7-$BA$2)))))</f>
        <v>0</v>
      </c>
      <c r="BO7" s="55"/>
      <c r="BP7" s="54">
        <f t="shared" ref="BP7:BP15" si="15">IF(BO7="",0,IF(BO7&lt;$BA$2,0,IF(BO7&lt;=$BF$2,($BH$2*(BO7-$BA$2)))))</f>
        <v>0</v>
      </c>
      <c r="BQ7" s="55"/>
      <c r="BR7" s="54">
        <f t="shared" ref="BR7:BR15" si="16">IF(BQ7="",0,IF(BQ7&lt;$BA$2,0,IF(BQ7&lt;=$BF$2,($BH$2*(BQ7-$BA$2)))))</f>
        <v>0</v>
      </c>
      <c r="BS7" s="21">
        <f>LARGE((BF7,BH7,BJ7,BL7,BN7,BP7,BR7),1)+LARGE((BF7,BH7,BJ7,BL7,BN7,BP7,BR7),2)+LARGE((BF7,BH7,BJ7,BL7,BN7,BP7,BR7),3)</f>
        <v>0</v>
      </c>
      <c r="BT7" s="21">
        <f>SUM(BF7,BH7,BJ7,BL7,BN7,BP7,BR7)</f>
        <v>0</v>
      </c>
    </row>
    <row r="8" spans="1:72" s="19" customFormat="1" x14ac:dyDescent="0.25">
      <c r="B8" s="7">
        <f t="shared" ref="B8:B12" si="17">COUNTA(I8,K8,M8,O8,Q8,S8,U8)</f>
        <v>1</v>
      </c>
      <c r="C8" s="7" t="s">
        <v>150</v>
      </c>
      <c r="D8" s="7" t="s">
        <v>151</v>
      </c>
      <c r="E8" s="7" t="s">
        <v>68</v>
      </c>
      <c r="F8" s="21">
        <f t="shared" ref="F8:F12" si="18">W8+H8</f>
        <v>62.809917355371901</v>
      </c>
      <c r="G8" s="7"/>
      <c r="H8" s="21">
        <f t="shared" ref="H8:H12" si="19">IF(G8="",0,IF(G8&lt;$E$2,0,IF(G8&lt;=$J$2,($L$2*(G8-$E$2)))))</f>
        <v>0</v>
      </c>
      <c r="I8" s="7">
        <v>110</v>
      </c>
      <c r="J8" s="21">
        <f t="shared" si="0"/>
        <v>62.809917355371901</v>
      </c>
      <c r="K8" s="7"/>
      <c r="L8" s="21">
        <f t="shared" si="1"/>
        <v>0</v>
      </c>
      <c r="M8" s="7"/>
      <c r="N8" s="21">
        <f t="shared" si="2"/>
        <v>0</v>
      </c>
      <c r="O8" s="7"/>
      <c r="P8" s="21">
        <f t="shared" si="3"/>
        <v>0</v>
      </c>
      <c r="Q8" s="7"/>
      <c r="R8" s="21">
        <f t="shared" si="4"/>
        <v>0</v>
      </c>
      <c r="S8" s="7"/>
      <c r="T8" s="21">
        <f t="shared" si="5"/>
        <v>0</v>
      </c>
      <c r="U8" s="7"/>
      <c r="V8" s="21">
        <f t="shared" si="6"/>
        <v>0</v>
      </c>
      <c r="W8" s="21">
        <f>LARGE((J8,L8,N8,P8,R8,T8,V8),1)+LARGE((J8,L8,N8,P8,R8,T8,V8),2)+LARGE((J8,L8,N8,P8,R8,T8,V8),3)</f>
        <v>62.809917355371901</v>
      </c>
      <c r="X8" s="21">
        <f t="shared" ref="X8:X12" si="20">SUM(J8,L8,N8,P8,R8,T8,V8)</f>
        <v>62.809917355371901</v>
      </c>
      <c r="Z8" s="7">
        <f>COUNTA(AG8,AI8,AK8,AM8,AO8,AQ8,AS8)</f>
        <v>1</v>
      </c>
      <c r="AA8" s="55" t="s">
        <v>137</v>
      </c>
      <c r="AB8" s="55" t="s">
        <v>163</v>
      </c>
      <c r="AC8" s="55" t="s">
        <v>149</v>
      </c>
      <c r="AD8" s="54">
        <f>AU8+AF8</f>
        <v>89.090909090909093</v>
      </c>
      <c r="AE8" s="55"/>
      <c r="AF8" s="54">
        <f>IF(AE8="",0,IF(AE8&lt;$AC$2,0,IF(AE8&lt;=$AH$2,($AJ$2*(AE8-$AC$2)))))</f>
        <v>0</v>
      </c>
      <c r="AG8" s="55"/>
      <c r="AH8" s="54">
        <f>IF(AG8="",0,IF(AG8&lt;$AC$2,0,IF(AG8&lt;=$AH$2,($AJ$2*(AG8-$AC$2)))))</f>
        <v>0</v>
      </c>
      <c r="AI8" s="55">
        <v>115</v>
      </c>
      <c r="AJ8" s="54">
        <f>IF(AI8="",0,IF(AI8&lt;$AC$2,0,IF(AI8&lt;=$AH$2,($AJ$2*(AI8-$AC$2)))))</f>
        <v>89.090909090909093</v>
      </c>
      <c r="AK8" s="55"/>
      <c r="AL8" s="54">
        <f>IF(AK8="",0,IF(AK8&lt;$AC$2,0,IF(AK8&lt;=$AH$2,($AJ$2*(AK8-$AC$2)))))</f>
        <v>0</v>
      </c>
      <c r="AM8" s="55"/>
      <c r="AN8" s="54">
        <f>IF(AM8="",0,IF(AM8&lt;$AC$2,0,IF(AM8&lt;=$AH$2,($AJ$2*(AM8-$AC$2)))))</f>
        <v>0</v>
      </c>
      <c r="AO8" s="55"/>
      <c r="AP8" s="54">
        <f>IF(AO8="",0,IF(AO8&lt;$AC$2,0,IF(AO8&lt;=$AH$2,($AJ$2*(AO8-$AC$2)))))</f>
        <v>0</v>
      </c>
      <c r="AQ8" s="55"/>
      <c r="AR8" s="54">
        <f>IF(AQ8="",0,IF(AQ8&lt;$AC$2,0,IF(AQ8&lt;=$AH$2,($AJ$2*(AQ8-$AC$2)))))</f>
        <v>0</v>
      </c>
      <c r="AS8" s="55"/>
      <c r="AT8" s="54">
        <f>IF(AS8="",0,IF(AS8&lt;$AC$2,0,IF(AS8&lt;=$AH$2,($AJ$2*(AS8-$AC$2)))))</f>
        <v>0</v>
      </c>
      <c r="AU8" s="21">
        <f>LARGE((AH8,AJ8,AL8,AN8,AP8,AR8,AT8),1)+LARGE((AH8,AJ8,AL8,AN8,AP8,AR8,AT8),2)+LARGE((AH8,AJ8,AL8,AN8,AP8,AR8,AT8),3)</f>
        <v>89.090909090909093</v>
      </c>
      <c r="AV8" s="21">
        <f>SUM(AH8,AJ8,AL8,AN8,AP8,AR8,AT8)</f>
        <v>89.090909090909093</v>
      </c>
      <c r="AX8" s="7">
        <f t="shared" si="7"/>
        <v>0</v>
      </c>
      <c r="AY8" s="55"/>
      <c r="AZ8" s="55"/>
      <c r="BA8" s="55"/>
      <c r="BB8" s="54">
        <f t="shared" si="8"/>
        <v>0</v>
      </c>
      <c r="BC8" s="55"/>
      <c r="BD8" s="54">
        <f t="shared" si="9"/>
        <v>0</v>
      </c>
      <c r="BE8" s="55"/>
      <c r="BF8" s="54">
        <f t="shared" si="10"/>
        <v>0</v>
      </c>
      <c r="BG8" s="55"/>
      <c r="BH8" s="54">
        <f t="shared" si="11"/>
        <v>0</v>
      </c>
      <c r="BI8" s="55"/>
      <c r="BJ8" s="54">
        <f t="shared" si="12"/>
        <v>0</v>
      </c>
      <c r="BK8" s="55"/>
      <c r="BL8" s="54">
        <f t="shared" si="13"/>
        <v>0</v>
      </c>
      <c r="BM8" s="55"/>
      <c r="BN8" s="54">
        <f t="shared" si="14"/>
        <v>0</v>
      </c>
      <c r="BO8" s="55"/>
      <c r="BP8" s="54">
        <f t="shared" si="15"/>
        <v>0</v>
      </c>
      <c r="BQ8" s="55"/>
      <c r="BR8" s="54">
        <f t="shared" si="16"/>
        <v>0</v>
      </c>
      <c r="BS8" s="21">
        <f>LARGE((BF8,BH8,BJ8,BL8,BN8,BP8,BR8),1)+LARGE((BF8,BH8,BJ8,BL8,BN8,BP8,BR8),2)+LARGE((BF8,BH8,BJ8,BL8,BN8,BP8,BR8),3)</f>
        <v>0</v>
      </c>
      <c r="BT8" s="21">
        <f t="shared" ref="BT8:BT15" si="21">SUM(BF8,BH8,BJ8,BL8,BN8,BP8,BR8)</f>
        <v>0</v>
      </c>
    </row>
    <row r="9" spans="1:72" s="19" customFormat="1" x14ac:dyDescent="0.25">
      <c r="B9" s="7">
        <f t="shared" si="17"/>
        <v>0</v>
      </c>
      <c r="C9" s="7"/>
      <c r="D9" s="7"/>
      <c r="E9" s="7"/>
      <c r="F9" s="21">
        <f t="shared" si="18"/>
        <v>0</v>
      </c>
      <c r="G9" s="7"/>
      <c r="H9" s="21">
        <f t="shared" si="19"/>
        <v>0</v>
      </c>
      <c r="I9" s="7"/>
      <c r="J9" s="21">
        <f t="shared" si="0"/>
        <v>0</v>
      </c>
      <c r="K9" s="7"/>
      <c r="L9" s="21">
        <f t="shared" si="1"/>
        <v>0</v>
      </c>
      <c r="M9" s="7"/>
      <c r="N9" s="21">
        <f t="shared" si="2"/>
        <v>0</v>
      </c>
      <c r="O9" s="7"/>
      <c r="P9" s="21">
        <f t="shared" si="3"/>
        <v>0</v>
      </c>
      <c r="Q9" s="7"/>
      <c r="R9" s="21">
        <f t="shared" si="4"/>
        <v>0</v>
      </c>
      <c r="S9" s="7"/>
      <c r="T9" s="21">
        <f t="shared" si="5"/>
        <v>0</v>
      </c>
      <c r="U9" s="7"/>
      <c r="V9" s="21">
        <f t="shared" si="6"/>
        <v>0</v>
      </c>
      <c r="W9" s="21">
        <f>LARGE((J9,L9,N9,P9,R9,T9,V9),1)+LARGE((J9,L9,N9,P9,R9,T9,V9),2)+LARGE((J9,L9,N9,P9,R9,T9,V9),3)</f>
        <v>0</v>
      </c>
      <c r="X9" s="21">
        <f t="shared" si="20"/>
        <v>0</v>
      </c>
      <c r="Z9" s="7">
        <f>COUNTA(AG9,AI9,AK9,AM9,AO9,AQ9,AS9)</f>
        <v>1</v>
      </c>
      <c r="AA9" s="57" t="s">
        <v>123</v>
      </c>
      <c r="AB9" s="57" t="s">
        <v>124</v>
      </c>
      <c r="AC9" s="57" t="s">
        <v>68</v>
      </c>
      <c r="AD9" s="54">
        <f>AU9+AF9</f>
        <v>89.090909090909093</v>
      </c>
      <c r="AE9" s="57"/>
      <c r="AF9" s="54">
        <f>IF(AE9="",0,IF(AE9&lt;$AC$2,0,IF(AE9&lt;=$AH$2,($AJ$2*(AE9-$AC$2)))))</f>
        <v>0</v>
      </c>
      <c r="AG9" s="7"/>
      <c r="AH9" s="54">
        <f>IF(AG9="",0,IF(AG9&lt;$AC$2,0,IF(AG9&lt;=$AH$2,($AJ$2*(AG9-$AC$2)))))</f>
        <v>0</v>
      </c>
      <c r="AI9" s="7"/>
      <c r="AJ9" s="54">
        <f>IF(AI9="",0,IF(AI9&lt;$AC$2,0,IF(AI9&lt;=$AH$2,($AJ$2*(AI9-$AC$2)))))</f>
        <v>0</v>
      </c>
      <c r="AK9" s="7">
        <v>115</v>
      </c>
      <c r="AL9" s="54">
        <f>IF(AK9="",0,IF(AK9&lt;$AC$2,0,IF(AK9&lt;=$AH$2,($AJ$2*(AK9-$AC$2)))))</f>
        <v>89.090909090909093</v>
      </c>
      <c r="AM9" s="7"/>
      <c r="AN9" s="54">
        <f>IF(AM9="",0,IF(AM9&lt;$AC$2,0,IF(AM9&lt;=$AH$2,($AJ$2*(AM9-$AC$2)))))</f>
        <v>0</v>
      </c>
      <c r="AO9" s="7"/>
      <c r="AP9" s="54">
        <f>IF(AO9="",0,IF(AO9&lt;$AC$2,0,IF(AO9&lt;=$AH$2,($AJ$2*(AO9-$AC$2)))))</f>
        <v>0</v>
      </c>
      <c r="AQ9" s="7"/>
      <c r="AR9" s="54">
        <f>IF(AQ9="",0,IF(AQ9&lt;$AC$2,0,IF(AQ9&lt;=$AH$2,($AJ$2*(AQ9-$AC$2)))))</f>
        <v>0</v>
      </c>
      <c r="AS9" s="7"/>
      <c r="AT9" s="54">
        <f>IF(AS9="",0,IF(AS9&lt;$AC$2,0,IF(AS9&lt;=$AH$2,($AJ$2*(AS9-$AC$2)))))</f>
        <v>0</v>
      </c>
      <c r="AU9" s="21">
        <f>LARGE((AH9,AJ9,AL9,AN9,AP9,AR9,AT9),1)+LARGE((AH9,AJ9,AL9,AN9,AP9,AR9,AT9),2)+LARGE((AH9,AJ9,AL9,AN9,AP9,AR9,AT9),3)</f>
        <v>89.090909090909093</v>
      </c>
      <c r="AV9" s="21">
        <f>SUM(AH9,AJ9,AL9,AN9,AP9,AR9,AT9)</f>
        <v>89.090909090909093</v>
      </c>
      <c r="AX9" s="7">
        <f t="shared" si="7"/>
        <v>0</v>
      </c>
      <c r="AY9" s="55"/>
      <c r="AZ9" s="55"/>
      <c r="BA9" s="55"/>
      <c r="BB9" s="54">
        <f t="shared" si="8"/>
        <v>0</v>
      </c>
      <c r="BC9" s="55"/>
      <c r="BD9" s="54">
        <f t="shared" si="9"/>
        <v>0</v>
      </c>
      <c r="BE9" s="55"/>
      <c r="BF9" s="54">
        <f t="shared" si="10"/>
        <v>0</v>
      </c>
      <c r="BG9" s="55"/>
      <c r="BH9" s="54">
        <f t="shared" si="11"/>
        <v>0</v>
      </c>
      <c r="BI9" s="55"/>
      <c r="BJ9" s="54">
        <f t="shared" si="12"/>
        <v>0</v>
      </c>
      <c r="BK9" s="55"/>
      <c r="BL9" s="54">
        <f t="shared" si="13"/>
        <v>0</v>
      </c>
      <c r="BM9" s="55"/>
      <c r="BN9" s="54">
        <f t="shared" si="14"/>
        <v>0</v>
      </c>
      <c r="BO9" s="55"/>
      <c r="BP9" s="54">
        <f t="shared" si="15"/>
        <v>0</v>
      </c>
      <c r="BQ9" s="55"/>
      <c r="BR9" s="54">
        <f t="shared" si="16"/>
        <v>0</v>
      </c>
      <c r="BS9" s="21">
        <f>LARGE((BF9,BH9,BJ9,BL9,BN9,BP9,BR9),1)+LARGE((BF9,BH9,BJ9,BL9,BN9,BP9,BR9),2)+LARGE((BF9,BH9,BJ9,BL9,BN9,BP9,BR9),3)</f>
        <v>0</v>
      </c>
      <c r="BT9" s="21">
        <f t="shared" si="21"/>
        <v>0</v>
      </c>
    </row>
    <row r="10" spans="1:72" s="19" customFormat="1" x14ac:dyDescent="0.25">
      <c r="B10" s="7">
        <f t="shared" si="17"/>
        <v>0</v>
      </c>
      <c r="C10" s="7"/>
      <c r="D10" s="7"/>
      <c r="E10" s="7"/>
      <c r="F10" s="21">
        <f t="shared" si="18"/>
        <v>0</v>
      </c>
      <c r="G10" s="7"/>
      <c r="H10" s="21">
        <f t="shared" si="19"/>
        <v>0</v>
      </c>
      <c r="I10" s="7"/>
      <c r="J10" s="21">
        <f t="shared" si="0"/>
        <v>0</v>
      </c>
      <c r="K10" s="7"/>
      <c r="L10" s="21">
        <f t="shared" si="1"/>
        <v>0</v>
      </c>
      <c r="M10" s="7"/>
      <c r="N10" s="21">
        <f t="shared" si="2"/>
        <v>0</v>
      </c>
      <c r="O10" s="7"/>
      <c r="P10" s="21">
        <f t="shared" si="3"/>
        <v>0</v>
      </c>
      <c r="Q10" s="7"/>
      <c r="R10" s="21">
        <f t="shared" si="4"/>
        <v>0</v>
      </c>
      <c r="S10" s="7"/>
      <c r="T10" s="21">
        <f t="shared" si="5"/>
        <v>0</v>
      </c>
      <c r="U10" s="7"/>
      <c r="V10" s="21">
        <f t="shared" si="6"/>
        <v>0</v>
      </c>
      <c r="W10" s="21">
        <f>LARGE((J10,L10,N10,P10,R10,T10,V10),1)+LARGE((J10,L10,N10,P10,R10,T10,V10),2)+LARGE((J10,L10,N10,P10,R10,T10,V10),3)</f>
        <v>0</v>
      </c>
      <c r="X10" s="21">
        <f t="shared" si="20"/>
        <v>0</v>
      </c>
      <c r="Z10" s="7">
        <f>COUNTA(AG10,AI10,AK10,AM10,AO10,AQ10,AS10)</f>
        <v>2</v>
      </c>
      <c r="AA10" s="55" t="s">
        <v>145</v>
      </c>
      <c r="AB10" s="55" t="s">
        <v>146</v>
      </c>
      <c r="AC10" s="55" t="s">
        <v>68</v>
      </c>
      <c r="AD10" s="54">
        <f>AU10+AF10</f>
        <v>70.909090909090907</v>
      </c>
      <c r="AE10" s="55"/>
      <c r="AF10" s="54">
        <f>IF(AE10="",0,IF(AE10&lt;$AC$2,0,IF(AE10&lt;=$AH$2,($AJ$2*(AE10-$AC$2)))))</f>
        <v>0</v>
      </c>
      <c r="AG10" s="55">
        <v>105</v>
      </c>
      <c r="AH10" s="54">
        <f>IF(AG10="",0,IF(AG10&lt;$AC$2,0,IF(AG10&lt;=$AH$2,($AJ$2*(AG10-$AC$2)))))</f>
        <v>70.909090909090907</v>
      </c>
      <c r="AI10" s="55"/>
      <c r="AJ10" s="54">
        <f>IF(AI10="",0,IF(AI10&lt;$AC$2,0,IF(AI10&lt;=$AH$2,($AJ$2*(AI10-$AC$2)))))</f>
        <v>0</v>
      </c>
      <c r="AK10" s="55">
        <v>1</v>
      </c>
      <c r="AL10" s="54">
        <f>IF(AK10="",0,IF(AK10&lt;$AC$2,0,IF(AK10&lt;=$AH$2,($AJ$2*(AK10-$AC$2)))))</f>
        <v>0</v>
      </c>
      <c r="AM10" s="55"/>
      <c r="AN10" s="54">
        <f>IF(AM10="",0,IF(AM10&lt;$AC$2,0,IF(AM10&lt;=$AH$2,($AJ$2*(AM10-$AC$2)))))</f>
        <v>0</v>
      </c>
      <c r="AO10" s="55"/>
      <c r="AP10" s="54">
        <f>IF(AO10="",0,IF(AO10&lt;$AC$2,0,IF(AO10&lt;=$AH$2,($AJ$2*(AO10-$AC$2)))))</f>
        <v>0</v>
      </c>
      <c r="AQ10" s="55"/>
      <c r="AR10" s="54">
        <f>IF(AQ10="",0,IF(AQ10&lt;$AC$2,0,IF(AQ10&lt;=$AH$2,($AJ$2*(AQ10-$AC$2)))))</f>
        <v>0</v>
      </c>
      <c r="AS10" s="55"/>
      <c r="AT10" s="54">
        <f>IF(AS10="",0,IF(AS10&lt;$AC$2,0,IF(AS10&lt;=$AH$2,($AJ$2*(AS10-$AC$2)))))</f>
        <v>0</v>
      </c>
      <c r="AU10" s="21">
        <f>LARGE((AH10,AJ10,AL10,AN10,AP10,AR10,AT10),1)+LARGE((AH10,AJ10,AL10,AN10,AP10,AR10,AT10),2)+LARGE((AH10,AJ10,AL10,AN10,AP10,AR10,AT10),3)</f>
        <v>70.909090909090907</v>
      </c>
      <c r="AV10" s="21">
        <f>SUM(AH10,AJ10,AL10,AN10,AP10,AR10,AT10)</f>
        <v>70.909090909090907</v>
      </c>
      <c r="AX10" s="7">
        <f t="shared" si="7"/>
        <v>0</v>
      </c>
      <c r="AY10" s="55"/>
      <c r="AZ10" s="55"/>
      <c r="BA10" s="55"/>
      <c r="BB10" s="54">
        <f t="shared" si="8"/>
        <v>0</v>
      </c>
      <c r="BC10" s="55"/>
      <c r="BD10" s="54">
        <f t="shared" si="9"/>
        <v>0</v>
      </c>
      <c r="BE10" s="55"/>
      <c r="BF10" s="54">
        <f t="shared" si="10"/>
        <v>0</v>
      </c>
      <c r="BG10" s="55"/>
      <c r="BH10" s="54">
        <f t="shared" si="11"/>
        <v>0</v>
      </c>
      <c r="BI10" s="55"/>
      <c r="BJ10" s="54">
        <f t="shared" si="12"/>
        <v>0</v>
      </c>
      <c r="BK10" s="55"/>
      <c r="BL10" s="54">
        <f t="shared" si="13"/>
        <v>0</v>
      </c>
      <c r="BM10" s="55"/>
      <c r="BN10" s="54">
        <f t="shared" si="14"/>
        <v>0</v>
      </c>
      <c r="BO10" s="55"/>
      <c r="BP10" s="54">
        <f t="shared" si="15"/>
        <v>0</v>
      </c>
      <c r="BQ10" s="55"/>
      <c r="BR10" s="54">
        <f t="shared" si="16"/>
        <v>0</v>
      </c>
      <c r="BS10" s="21">
        <f>LARGE((BF10,BH10,BJ10,BL10,BN10,BP10,BR10),1)+LARGE((BF10,BH10,BJ10,BL10,BN10,BP10,BR10),2)+LARGE((BF10,BH10,BJ10,BL10,BN10,BP10,BR10),3)</f>
        <v>0</v>
      </c>
      <c r="BT10" s="21">
        <f t="shared" si="21"/>
        <v>0</v>
      </c>
    </row>
    <row r="11" spans="1:72" s="19" customFormat="1" x14ac:dyDescent="0.25">
      <c r="B11" s="7">
        <f t="shared" si="17"/>
        <v>0</v>
      </c>
      <c r="C11" s="7"/>
      <c r="D11" s="7"/>
      <c r="E11" s="7"/>
      <c r="F11" s="21">
        <f t="shared" si="18"/>
        <v>0</v>
      </c>
      <c r="G11" s="7"/>
      <c r="H11" s="21">
        <f t="shared" si="19"/>
        <v>0</v>
      </c>
      <c r="I11" s="7"/>
      <c r="J11" s="21">
        <f t="shared" si="0"/>
        <v>0</v>
      </c>
      <c r="K11" s="7"/>
      <c r="L11" s="21">
        <f t="shared" si="1"/>
        <v>0</v>
      </c>
      <c r="M11" s="7"/>
      <c r="N11" s="21">
        <f t="shared" si="2"/>
        <v>0</v>
      </c>
      <c r="O11" s="7"/>
      <c r="P11" s="21">
        <f t="shared" si="3"/>
        <v>0</v>
      </c>
      <c r="Q11" s="7"/>
      <c r="R11" s="21">
        <f t="shared" si="4"/>
        <v>0</v>
      </c>
      <c r="S11" s="7"/>
      <c r="T11" s="21">
        <f t="shared" si="5"/>
        <v>0</v>
      </c>
      <c r="U11" s="7"/>
      <c r="V11" s="21">
        <f t="shared" si="6"/>
        <v>0</v>
      </c>
      <c r="W11" s="21">
        <f>LARGE((J11,L11,N11,P11,R11,T11,V11),1)+LARGE((J11,L11,N11,P11,R11,T11,V11),2)+LARGE((J11,L11,N11,P11,R11,T11,V11),3)</f>
        <v>0</v>
      </c>
      <c r="X11" s="21">
        <f t="shared" si="20"/>
        <v>0</v>
      </c>
      <c r="Z11" s="7">
        <f>COUNTA(AG11,AI11,AK11,AM11,AO11,AQ11,AS11)</f>
        <v>1</v>
      </c>
      <c r="AA11" s="55" t="s">
        <v>152</v>
      </c>
      <c r="AB11" s="55" t="s">
        <v>144</v>
      </c>
      <c r="AC11" s="55" t="s">
        <v>149</v>
      </c>
      <c r="AD11" s="54">
        <f>AU11+AF11</f>
        <v>70.909090909090907</v>
      </c>
      <c r="AE11" s="55"/>
      <c r="AF11" s="54">
        <f>IF(AE11="",0,IF(AE11&lt;$AC$2,0,IF(AE11&lt;=$AH$2,($AJ$2*(AE11-$AC$2)))))</f>
        <v>0</v>
      </c>
      <c r="AG11" s="55"/>
      <c r="AH11" s="54">
        <f>IF(AG11="",0,IF(AG11&lt;$AC$2,0,IF(AG11&lt;=$AH$2,($AJ$2*(AG11-$AC$2)))))</f>
        <v>0</v>
      </c>
      <c r="AI11" s="55">
        <v>105</v>
      </c>
      <c r="AJ11" s="54">
        <f>IF(AI11="",0,IF(AI11&lt;$AC$2,0,IF(AI11&lt;=$AH$2,($AJ$2*(AI11-$AC$2)))))</f>
        <v>70.909090909090907</v>
      </c>
      <c r="AK11" s="55"/>
      <c r="AL11" s="54">
        <f>IF(AK11="",0,IF(AK11&lt;$AC$2,0,IF(AK11&lt;=$AH$2,($AJ$2*(AK11-$AC$2)))))</f>
        <v>0</v>
      </c>
      <c r="AM11" s="55"/>
      <c r="AN11" s="54">
        <f>IF(AM11="",0,IF(AM11&lt;$AC$2,0,IF(AM11&lt;=$AH$2,($AJ$2*(AM11-$AC$2)))))</f>
        <v>0</v>
      </c>
      <c r="AO11" s="55"/>
      <c r="AP11" s="54">
        <f>IF(AO11="",0,IF(AO11&lt;$AC$2,0,IF(AO11&lt;=$AH$2,($AJ$2*(AO11-$AC$2)))))</f>
        <v>0</v>
      </c>
      <c r="AQ11" s="55"/>
      <c r="AR11" s="54">
        <f>IF(AQ11="",0,IF(AQ11&lt;$AC$2,0,IF(AQ11&lt;=$AH$2,($AJ$2*(AQ11-$AC$2)))))</f>
        <v>0</v>
      </c>
      <c r="AS11" s="55"/>
      <c r="AT11" s="54">
        <f>IF(AS11="",0,IF(AS11&lt;$AC$2,0,IF(AS11&lt;=$AH$2,($AJ$2*(AS11-$AC$2)))))</f>
        <v>0</v>
      </c>
      <c r="AU11" s="21">
        <f>LARGE((AH11,AJ11,AL11,AN11,AP11,AR11,AT11),1)+LARGE((AH11,AJ11,AL11,AN11,AP11,AR11,AT11),2)+LARGE((AH11,AJ11,AL11,AN11,AP11,AR11,AT11),3)</f>
        <v>70.909090909090907</v>
      </c>
      <c r="AV11" s="21">
        <f>SUM(AH11,AJ11,AL11,AN11,AP11,AR11,AT11)</f>
        <v>70.909090909090907</v>
      </c>
      <c r="AX11" s="7">
        <f t="shared" si="7"/>
        <v>0</v>
      </c>
      <c r="AY11" s="55"/>
      <c r="AZ11" s="55"/>
      <c r="BA11" s="55"/>
      <c r="BB11" s="54">
        <f t="shared" si="8"/>
        <v>0</v>
      </c>
      <c r="BC11" s="55"/>
      <c r="BD11" s="54">
        <f t="shared" si="9"/>
        <v>0</v>
      </c>
      <c r="BE11" s="55"/>
      <c r="BF11" s="54">
        <f t="shared" si="10"/>
        <v>0</v>
      </c>
      <c r="BG11" s="55"/>
      <c r="BH11" s="54">
        <f t="shared" si="11"/>
        <v>0</v>
      </c>
      <c r="BI11" s="55"/>
      <c r="BJ11" s="54">
        <f t="shared" si="12"/>
        <v>0</v>
      </c>
      <c r="BK11" s="55"/>
      <c r="BL11" s="54">
        <f t="shared" si="13"/>
        <v>0</v>
      </c>
      <c r="BM11" s="55"/>
      <c r="BN11" s="54">
        <f t="shared" si="14"/>
        <v>0</v>
      </c>
      <c r="BO11" s="55"/>
      <c r="BP11" s="54">
        <f t="shared" si="15"/>
        <v>0</v>
      </c>
      <c r="BQ11" s="55"/>
      <c r="BR11" s="54">
        <f t="shared" si="16"/>
        <v>0</v>
      </c>
      <c r="BS11" s="21">
        <f>LARGE((BF11,BH11,BJ11,BL11,BN11,BP11,BR11),1)+LARGE((BF11,BH11,BJ11,BL11,BN11,BP11,BR11),2)+LARGE((BF11,BH11,BJ11,BL11,BN11,BP11,BR11),3)</f>
        <v>0</v>
      </c>
      <c r="BT11" s="21">
        <f t="shared" si="21"/>
        <v>0</v>
      </c>
    </row>
    <row r="12" spans="1:72" s="19" customFormat="1" x14ac:dyDescent="0.25">
      <c r="B12" s="7">
        <f t="shared" si="17"/>
        <v>0</v>
      </c>
      <c r="C12" s="7"/>
      <c r="D12" s="7"/>
      <c r="E12" s="7"/>
      <c r="F12" s="21">
        <f t="shared" si="18"/>
        <v>0</v>
      </c>
      <c r="G12" s="7"/>
      <c r="H12" s="21">
        <f t="shared" si="19"/>
        <v>0</v>
      </c>
      <c r="I12" s="7"/>
      <c r="J12" s="21">
        <f t="shared" si="0"/>
        <v>0</v>
      </c>
      <c r="K12" s="7"/>
      <c r="L12" s="21">
        <f t="shared" si="1"/>
        <v>0</v>
      </c>
      <c r="M12" s="7"/>
      <c r="N12" s="21">
        <f t="shared" si="2"/>
        <v>0</v>
      </c>
      <c r="O12" s="7"/>
      <c r="P12" s="21">
        <f t="shared" si="3"/>
        <v>0</v>
      </c>
      <c r="Q12" s="7"/>
      <c r="R12" s="21">
        <f t="shared" si="4"/>
        <v>0</v>
      </c>
      <c r="S12" s="7"/>
      <c r="T12" s="21">
        <f t="shared" si="5"/>
        <v>0</v>
      </c>
      <c r="U12" s="7"/>
      <c r="V12" s="21">
        <f t="shared" si="6"/>
        <v>0</v>
      </c>
      <c r="W12" s="21">
        <f>LARGE((J12,L12,N12,P12,R12,T12,V12),1)+LARGE((J12,L12,N12,P12,R12,T12,V12),2)+LARGE((J12,L12,N12,P12,R12,T12,V12),3)</f>
        <v>0</v>
      </c>
      <c r="X12" s="21">
        <f t="shared" si="20"/>
        <v>0</v>
      </c>
      <c r="Z12" s="7">
        <f>COUNTA(AG12,AI12,AK12,AM12,AO12,AQ12,AS12)</f>
        <v>1</v>
      </c>
      <c r="AA12" s="7" t="s">
        <v>139</v>
      </c>
      <c r="AB12" s="7" t="s">
        <v>140</v>
      </c>
      <c r="AC12" s="7" t="s">
        <v>68</v>
      </c>
      <c r="AD12" s="54">
        <f>AU12+AF12</f>
        <v>70.909090909090907</v>
      </c>
      <c r="AE12" s="7"/>
      <c r="AF12" s="54">
        <f>IF(AE12="",0,IF(AE12&lt;$AC$2,0,IF(AE12&lt;=$AH$2,($AJ$2*(AE12-$AC$2)))))</f>
        <v>0</v>
      </c>
      <c r="AG12" s="7"/>
      <c r="AH12" s="54">
        <f>IF(AG12="",0,IF(AG12&lt;$AC$2,0,IF(AG12&lt;=$AH$2,($AJ$2*(AG12-$AC$2)))))</f>
        <v>0</v>
      </c>
      <c r="AI12" s="7"/>
      <c r="AJ12" s="54">
        <f>IF(AI12="",0,IF(AI12&lt;$AC$2,0,IF(AI12&lt;=$AH$2,($AJ$2*(AI12-$AC$2)))))</f>
        <v>0</v>
      </c>
      <c r="AK12" s="7">
        <v>105</v>
      </c>
      <c r="AL12" s="54">
        <f>IF(AK12="",0,IF(AK12&lt;$AC$2,0,IF(AK12&lt;=$AH$2,($AJ$2*(AK12-$AC$2)))))</f>
        <v>70.909090909090907</v>
      </c>
      <c r="AM12" s="7"/>
      <c r="AN12" s="54">
        <f>IF(AM12="",0,IF(AM12&lt;$AC$2,0,IF(AM12&lt;=$AH$2,($AJ$2*(AM12-$AC$2)))))</f>
        <v>0</v>
      </c>
      <c r="AO12" s="7"/>
      <c r="AP12" s="54">
        <f>IF(AO12="",0,IF(AO12&lt;$AC$2,0,IF(AO12&lt;=$AH$2,($AJ$2*(AO12-$AC$2)))))</f>
        <v>0</v>
      </c>
      <c r="AQ12" s="7"/>
      <c r="AR12" s="54">
        <f>IF(AQ12="",0,IF(AQ12&lt;$AC$2,0,IF(AQ12&lt;=$AH$2,($AJ$2*(AQ12-$AC$2)))))</f>
        <v>0</v>
      </c>
      <c r="AS12" s="7"/>
      <c r="AT12" s="54">
        <f>IF(AS12="",0,IF(AS12&lt;$AC$2,0,IF(AS12&lt;=$AH$2,($AJ$2*(AS12-$AC$2)))))</f>
        <v>0</v>
      </c>
      <c r="AU12" s="21">
        <f>LARGE((AH12,AJ12,AL12,AN12,AP12,AR12,AT12),1)+LARGE((AH12,AJ12,AL12,AN12,AP12,AR12,AT12),2)+LARGE((AH12,AJ12,AL12,AN12,AP12,AR12,AT12),3)</f>
        <v>70.909090909090907</v>
      </c>
      <c r="AV12" s="21">
        <f>SUM(AH12,AJ12,AL12,AN12,AP12,AR12,AT12)</f>
        <v>70.909090909090907</v>
      </c>
      <c r="AX12" s="7">
        <f t="shared" si="7"/>
        <v>0</v>
      </c>
      <c r="AY12" s="55"/>
      <c r="AZ12" s="55"/>
      <c r="BA12" s="55"/>
      <c r="BB12" s="54">
        <f t="shared" si="8"/>
        <v>0</v>
      </c>
      <c r="BC12" s="55"/>
      <c r="BD12" s="54">
        <f t="shared" si="9"/>
        <v>0</v>
      </c>
      <c r="BE12" s="55"/>
      <c r="BF12" s="54">
        <f t="shared" si="10"/>
        <v>0</v>
      </c>
      <c r="BG12" s="55"/>
      <c r="BH12" s="54">
        <f t="shared" si="11"/>
        <v>0</v>
      </c>
      <c r="BI12" s="55"/>
      <c r="BJ12" s="54">
        <f t="shared" si="12"/>
        <v>0</v>
      </c>
      <c r="BK12" s="55"/>
      <c r="BL12" s="54">
        <f t="shared" si="13"/>
        <v>0</v>
      </c>
      <c r="BM12" s="55"/>
      <c r="BN12" s="54">
        <f t="shared" si="14"/>
        <v>0</v>
      </c>
      <c r="BO12" s="55"/>
      <c r="BP12" s="54">
        <f t="shared" si="15"/>
        <v>0</v>
      </c>
      <c r="BQ12" s="55"/>
      <c r="BR12" s="54">
        <f t="shared" si="16"/>
        <v>0</v>
      </c>
      <c r="BS12" s="21">
        <f>LARGE((BF12,BH12,BJ12,BL12,BN12,BP12,BR12),1)+LARGE((BF12,BH12,BJ12,BL12,BN12,BP12,BR12),2)+LARGE((BF12,BH12,BJ12,BL12,BN12,BP12,BR12),3)</f>
        <v>0</v>
      </c>
      <c r="BT12" s="21">
        <f t="shared" si="21"/>
        <v>0</v>
      </c>
    </row>
    <row r="13" spans="1:72" s="19" customFormat="1" x14ac:dyDescent="0.25">
      <c r="Z13" s="7">
        <f t="shared" ref="Z7:Z21" si="22">COUNTA(AG13,AI13,AK13,AM13,AO13,AQ13,AS13)</f>
        <v>0</v>
      </c>
      <c r="AA13" s="55"/>
      <c r="AB13" s="55"/>
      <c r="AC13" s="55"/>
      <c r="AD13" s="54">
        <f t="shared" ref="AD7:AD21" si="23">AU13+AF13</f>
        <v>0</v>
      </c>
      <c r="AE13" s="55"/>
      <c r="AF13" s="54">
        <f t="shared" ref="AF7:AF21" si="24">IF(AE13="",0,IF(AE13&lt;$AC$2,0,IF(AE13&lt;=$AH$2,($AJ$2*(AE13-$AC$2)))))</f>
        <v>0</v>
      </c>
      <c r="AG13" s="55"/>
      <c r="AH13" s="54">
        <f t="shared" ref="AH7:AH21" si="25">IF(AG13="",0,IF(AG13&lt;$AC$2,0,IF(AG13&lt;=$AH$2,($AJ$2*(AG13-$AC$2)))))</f>
        <v>0</v>
      </c>
      <c r="AI13" s="55"/>
      <c r="AJ13" s="54">
        <f t="shared" ref="AJ7:AJ21" si="26">IF(AI13="",0,IF(AI13&lt;$AC$2,0,IF(AI13&lt;=$AH$2,($AJ$2*(AI13-$AC$2)))))</f>
        <v>0</v>
      </c>
      <c r="AK13" s="55"/>
      <c r="AL13" s="54">
        <f t="shared" ref="AL7:AL21" si="27">IF(AK13="",0,IF(AK13&lt;$AC$2,0,IF(AK13&lt;=$AH$2,($AJ$2*(AK13-$AC$2)))))</f>
        <v>0</v>
      </c>
      <c r="AM13" s="55"/>
      <c r="AN13" s="54">
        <f t="shared" ref="AN7:AN21" si="28">IF(AM13="",0,IF(AM13&lt;$AC$2,0,IF(AM13&lt;=$AH$2,($AJ$2*(AM13-$AC$2)))))</f>
        <v>0</v>
      </c>
      <c r="AO13" s="55"/>
      <c r="AP13" s="54">
        <f t="shared" ref="AP7:AP21" si="29">IF(AO13="",0,IF(AO13&lt;$AC$2,0,IF(AO13&lt;=$AH$2,($AJ$2*(AO13-$AC$2)))))</f>
        <v>0</v>
      </c>
      <c r="AQ13" s="55"/>
      <c r="AR13" s="54">
        <f t="shared" ref="AR7:AR21" si="30">IF(AQ13="",0,IF(AQ13&lt;$AC$2,0,IF(AQ13&lt;=$AH$2,($AJ$2*(AQ13-$AC$2)))))</f>
        <v>0</v>
      </c>
      <c r="AS13" s="55"/>
      <c r="AT13" s="54">
        <f t="shared" ref="AT7:AT21" si="31">IF(AS13="",0,IF(AS13&lt;$AC$2,0,IF(AS13&lt;=$AH$2,($AJ$2*(AS13-$AC$2)))))</f>
        <v>0</v>
      </c>
      <c r="AU13" s="21">
        <f>LARGE((AH13,AJ13,AL13,AN13,AP13,AR13,AT13),1)+LARGE((AH13,AJ13,AL13,AN13,AP13,AR13,AT13),2)+LARGE((AH13,AJ13,AL13,AN13,AP13,AR13,AT13),3)</f>
        <v>0</v>
      </c>
      <c r="AV13" s="21">
        <f t="shared" ref="AV8:AV21" si="32">SUM(AH13,AJ13,AL13,AN13,AP13,AR13,AT13)</f>
        <v>0</v>
      </c>
      <c r="AX13" s="7">
        <f t="shared" si="7"/>
        <v>0</v>
      </c>
      <c r="AY13" s="57"/>
      <c r="AZ13" s="57"/>
      <c r="BA13" s="57"/>
      <c r="BB13" s="54">
        <f t="shared" si="8"/>
        <v>0</v>
      </c>
      <c r="BC13" s="57"/>
      <c r="BD13" s="54">
        <f t="shared" si="9"/>
        <v>0</v>
      </c>
      <c r="BE13" s="55"/>
      <c r="BF13" s="54">
        <f t="shared" si="10"/>
        <v>0</v>
      </c>
      <c r="BG13" s="55"/>
      <c r="BH13" s="54">
        <f t="shared" si="11"/>
        <v>0</v>
      </c>
      <c r="BI13" s="57"/>
      <c r="BJ13" s="54">
        <f t="shared" si="12"/>
        <v>0</v>
      </c>
      <c r="BK13" s="55"/>
      <c r="BL13" s="54">
        <f t="shared" si="13"/>
        <v>0</v>
      </c>
      <c r="BM13" s="55"/>
      <c r="BN13" s="54">
        <f t="shared" si="14"/>
        <v>0</v>
      </c>
      <c r="BO13" s="55"/>
      <c r="BP13" s="54">
        <f t="shared" si="15"/>
        <v>0</v>
      </c>
      <c r="BQ13" s="55"/>
      <c r="BR13" s="54">
        <f t="shared" si="16"/>
        <v>0</v>
      </c>
      <c r="BS13" s="21">
        <f>LARGE((BF13,BH13,BJ13,BL13,BN13,BP13,BR13),1)+LARGE((BF13,BH13,BJ13,BL13,BN13,BP13,BR13),2)+LARGE((BF13,BH13,BJ13,BL13,BN13,BP13,BR13),3)</f>
        <v>0</v>
      </c>
      <c r="BT13" s="21">
        <f t="shared" si="21"/>
        <v>0</v>
      </c>
    </row>
    <row r="14" spans="1:72" s="19" customFormat="1" x14ac:dyDescent="0.25">
      <c r="Z14" s="7">
        <f t="shared" si="22"/>
        <v>0</v>
      </c>
      <c r="AA14" s="55"/>
      <c r="AB14" s="55"/>
      <c r="AC14" s="55"/>
      <c r="AD14" s="54">
        <f t="shared" si="23"/>
        <v>0</v>
      </c>
      <c r="AE14" s="55"/>
      <c r="AF14" s="54">
        <f t="shared" si="24"/>
        <v>0</v>
      </c>
      <c r="AG14" s="55"/>
      <c r="AH14" s="54">
        <f t="shared" si="25"/>
        <v>0</v>
      </c>
      <c r="AI14" s="55"/>
      <c r="AJ14" s="54">
        <f t="shared" si="26"/>
        <v>0</v>
      </c>
      <c r="AK14" s="55"/>
      <c r="AL14" s="54">
        <f t="shared" si="27"/>
        <v>0</v>
      </c>
      <c r="AM14" s="55"/>
      <c r="AN14" s="54">
        <f t="shared" si="28"/>
        <v>0</v>
      </c>
      <c r="AO14" s="55"/>
      <c r="AP14" s="54">
        <f t="shared" si="29"/>
        <v>0</v>
      </c>
      <c r="AQ14" s="55"/>
      <c r="AR14" s="54">
        <f t="shared" si="30"/>
        <v>0</v>
      </c>
      <c r="AS14" s="55"/>
      <c r="AT14" s="54">
        <f t="shared" si="31"/>
        <v>0</v>
      </c>
      <c r="AU14" s="21">
        <f>LARGE((AH14,AJ14,AL14,AN14,AP14,AR14,AT14),1)+LARGE((AH14,AJ14,AL14,AN14,AP14,AR14,AT14),2)+LARGE((AH14,AJ14,AL14,AN14,AP14,AR14,AT14),3)</f>
        <v>0</v>
      </c>
      <c r="AV14" s="21">
        <f t="shared" si="32"/>
        <v>0</v>
      </c>
      <c r="AX14" s="7">
        <f t="shared" si="7"/>
        <v>0</v>
      </c>
      <c r="AY14" s="55"/>
      <c r="AZ14" s="55"/>
      <c r="BA14" s="55"/>
      <c r="BB14" s="54">
        <f t="shared" si="8"/>
        <v>0</v>
      </c>
      <c r="BC14" s="55"/>
      <c r="BD14" s="54">
        <f t="shared" si="9"/>
        <v>0</v>
      </c>
      <c r="BE14" s="55"/>
      <c r="BF14" s="54">
        <f t="shared" si="10"/>
        <v>0</v>
      </c>
      <c r="BG14" s="55"/>
      <c r="BH14" s="54">
        <f t="shared" si="11"/>
        <v>0</v>
      </c>
      <c r="BI14" s="55"/>
      <c r="BJ14" s="54">
        <f t="shared" si="12"/>
        <v>0</v>
      </c>
      <c r="BK14" s="55"/>
      <c r="BL14" s="54">
        <f t="shared" si="13"/>
        <v>0</v>
      </c>
      <c r="BM14" s="55"/>
      <c r="BN14" s="54">
        <f t="shared" si="14"/>
        <v>0</v>
      </c>
      <c r="BO14" s="55"/>
      <c r="BP14" s="54">
        <f t="shared" si="15"/>
        <v>0</v>
      </c>
      <c r="BQ14" s="55"/>
      <c r="BR14" s="54">
        <f t="shared" si="16"/>
        <v>0</v>
      </c>
      <c r="BS14" s="21">
        <f>LARGE((BF14,BH14,BJ14,BL14,BN14,BP14,BR14),1)+LARGE((BF14,BH14,BJ14,BL14,BN14,BP14,BR14),2)+LARGE((BF14,BH14,BJ14,BL14,BN14,BP14,BR14),3)</f>
        <v>0</v>
      </c>
      <c r="BT14" s="21">
        <f t="shared" si="21"/>
        <v>0</v>
      </c>
    </row>
    <row r="15" spans="1:72" s="19" customFormat="1" x14ac:dyDescent="0.25">
      <c r="Z15" s="7">
        <f t="shared" si="22"/>
        <v>0</v>
      </c>
      <c r="AA15" s="7"/>
      <c r="AB15" s="7"/>
      <c r="AC15" s="7"/>
      <c r="AD15" s="54">
        <f t="shared" si="23"/>
        <v>0</v>
      </c>
      <c r="AE15" s="7"/>
      <c r="AF15" s="54">
        <f t="shared" si="24"/>
        <v>0</v>
      </c>
      <c r="AG15" s="7"/>
      <c r="AH15" s="54">
        <f t="shared" si="25"/>
        <v>0</v>
      </c>
      <c r="AI15" s="7"/>
      <c r="AJ15" s="54">
        <f t="shared" si="26"/>
        <v>0</v>
      </c>
      <c r="AK15" s="7"/>
      <c r="AL15" s="54">
        <f t="shared" si="27"/>
        <v>0</v>
      </c>
      <c r="AM15" s="7"/>
      <c r="AN15" s="54">
        <f t="shared" si="28"/>
        <v>0</v>
      </c>
      <c r="AO15" s="7"/>
      <c r="AP15" s="54">
        <f t="shared" si="29"/>
        <v>0</v>
      </c>
      <c r="AQ15" s="7"/>
      <c r="AR15" s="54">
        <f t="shared" si="30"/>
        <v>0</v>
      </c>
      <c r="AS15" s="7"/>
      <c r="AT15" s="54">
        <f t="shared" si="31"/>
        <v>0</v>
      </c>
      <c r="AU15" s="21">
        <f>LARGE((AH15,AJ15,AL15,AN15,AP15,AR15,AT15),1)+LARGE((AH15,AJ15,AL15,AN15,AP15,AR15,AT15),2)+LARGE((AH15,AJ15,AL15,AN15,AP15,AR15,AT15),3)</f>
        <v>0</v>
      </c>
      <c r="AV15" s="21">
        <f t="shared" si="32"/>
        <v>0</v>
      </c>
      <c r="AX15" s="7">
        <f t="shared" si="7"/>
        <v>0</v>
      </c>
      <c r="AY15" s="55"/>
      <c r="AZ15" s="55"/>
      <c r="BA15" s="55"/>
      <c r="BB15" s="54">
        <f t="shared" si="8"/>
        <v>0</v>
      </c>
      <c r="BC15" s="55"/>
      <c r="BD15" s="54">
        <f t="shared" si="9"/>
        <v>0</v>
      </c>
      <c r="BE15" s="55"/>
      <c r="BF15" s="54">
        <f t="shared" si="10"/>
        <v>0</v>
      </c>
      <c r="BG15" s="55"/>
      <c r="BH15" s="54">
        <f t="shared" si="11"/>
        <v>0</v>
      </c>
      <c r="BI15" s="55"/>
      <c r="BJ15" s="54">
        <f t="shared" si="12"/>
        <v>0</v>
      </c>
      <c r="BK15" s="55"/>
      <c r="BL15" s="54">
        <f t="shared" si="13"/>
        <v>0</v>
      </c>
      <c r="BM15" s="55"/>
      <c r="BN15" s="54">
        <f t="shared" si="14"/>
        <v>0</v>
      </c>
      <c r="BO15" s="55"/>
      <c r="BP15" s="54">
        <f t="shared" si="15"/>
        <v>0</v>
      </c>
      <c r="BQ15" s="55"/>
      <c r="BR15" s="54">
        <f t="shared" si="16"/>
        <v>0</v>
      </c>
      <c r="BS15" s="21">
        <f>LARGE((BF15,BH15,BJ15,BL15,BN15,BP15,BR15),1)+LARGE((BF15,BH15,BJ15,BL15,BN15,BP15,BR15),2)+LARGE((BF15,BH15,BJ15,BL15,BN15,BP15,BR15),3)</f>
        <v>0</v>
      </c>
      <c r="BT15" s="21">
        <f t="shared" si="21"/>
        <v>0</v>
      </c>
    </row>
    <row r="16" spans="1:72" x14ac:dyDescent="0.25">
      <c r="Z16" s="7">
        <f t="shared" si="22"/>
        <v>0</v>
      </c>
      <c r="AA16" s="55"/>
      <c r="AB16" s="55"/>
      <c r="AC16" s="55"/>
      <c r="AD16" s="54">
        <f t="shared" si="23"/>
        <v>0</v>
      </c>
      <c r="AE16" s="55"/>
      <c r="AF16" s="54">
        <f t="shared" si="24"/>
        <v>0</v>
      </c>
      <c r="AG16" s="55"/>
      <c r="AH16" s="54">
        <f t="shared" si="25"/>
        <v>0</v>
      </c>
      <c r="AI16" s="55"/>
      <c r="AJ16" s="54">
        <f t="shared" si="26"/>
        <v>0</v>
      </c>
      <c r="AK16" s="55"/>
      <c r="AL16" s="54">
        <f t="shared" si="27"/>
        <v>0</v>
      </c>
      <c r="AM16" s="55"/>
      <c r="AN16" s="54">
        <f t="shared" si="28"/>
        <v>0</v>
      </c>
      <c r="AO16" s="55"/>
      <c r="AP16" s="54">
        <f t="shared" si="29"/>
        <v>0</v>
      </c>
      <c r="AQ16" s="55"/>
      <c r="AR16" s="54">
        <f t="shared" si="30"/>
        <v>0</v>
      </c>
      <c r="AS16" s="55"/>
      <c r="AT16" s="54">
        <f t="shared" si="31"/>
        <v>0</v>
      </c>
      <c r="AU16" s="21">
        <f>LARGE((AH16,AJ16,AL16,AN16,AP16,AR16,AT16),1)+LARGE((AH16,AJ16,AL16,AN16,AP16,AR16,AT16),2)+LARGE((AH16,AJ16,AL16,AN16,AP16,AR16,AT16),3)</f>
        <v>0</v>
      </c>
      <c r="AV16" s="21">
        <f t="shared" si="32"/>
        <v>0</v>
      </c>
      <c r="AX16" s="4"/>
      <c r="AY16" s="4"/>
      <c r="AZ16" s="4"/>
      <c r="BA16" s="4"/>
      <c r="BB16" s="88"/>
      <c r="BC16" s="4"/>
      <c r="BD16" s="88"/>
      <c r="BE16" s="4"/>
      <c r="BF16" s="88"/>
      <c r="BG16" s="4"/>
      <c r="BH16" s="88"/>
      <c r="BI16" s="4"/>
      <c r="BJ16" s="88"/>
      <c r="BK16" s="4"/>
      <c r="BL16" s="88"/>
      <c r="BM16" s="4"/>
      <c r="BN16" s="88"/>
      <c r="BO16" s="4"/>
      <c r="BP16" s="88"/>
      <c r="BQ16" s="4"/>
      <c r="BR16" s="88"/>
      <c r="BS16" s="99"/>
      <c r="BT16" s="4"/>
    </row>
    <row r="17" spans="26:48" x14ac:dyDescent="0.25">
      <c r="Z17" s="7">
        <f t="shared" si="22"/>
        <v>0</v>
      </c>
      <c r="AA17" s="57"/>
      <c r="AB17" s="57"/>
      <c r="AC17" s="57"/>
      <c r="AD17" s="54">
        <f t="shared" si="23"/>
        <v>0</v>
      </c>
      <c r="AE17" s="57"/>
      <c r="AF17" s="54">
        <f t="shared" si="24"/>
        <v>0</v>
      </c>
      <c r="AG17" s="55"/>
      <c r="AH17" s="54">
        <f t="shared" si="25"/>
        <v>0</v>
      </c>
      <c r="AI17" s="55"/>
      <c r="AJ17" s="54">
        <f t="shared" si="26"/>
        <v>0</v>
      </c>
      <c r="AK17" s="55"/>
      <c r="AL17" s="54">
        <f t="shared" si="27"/>
        <v>0</v>
      </c>
      <c r="AM17" s="55"/>
      <c r="AN17" s="54">
        <f t="shared" si="28"/>
        <v>0</v>
      </c>
      <c r="AO17" s="55"/>
      <c r="AP17" s="54">
        <f t="shared" si="29"/>
        <v>0</v>
      </c>
      <c r="AQ17" s="55"/>
      <c r="AR17" s="54">
        <f t="shared" si="30"/>
        <v>0</v>
      </c>
      <c r="AS17" s="55"/>
      <c r="AT17" s="54">
        <f t="shared" si="31"/>
        <v>0</v>
      </c>
      <c r="AU17" s="21">
        <f>LARGE((AH17,AJ17,AL17,AN17,AP17,AR17,AT17),1)+LARGE((AH17,AJ17,AL17,AN17,AP17,AR17,AT17),2)+LARGE((AH17,AJ17,AL17,AN17,AP17,AR17,AT17),3)</f>
        <v>0</v>
      </c>
      <c r="AV17" s="21">
        <f t="shared" si="32"/>
        <v>0</v>
      </c>
    </row>
    <row r="18" spans="26:48" x14ac:dyDescent="0.25">
      <c r="Z18" s="7">
        <f t="shared" si="22"/>
        <v>0</v>
      </c>
      <c r="AA18" s="7"/>
      <c r="AB18" s="7"/>
      <c r="AC18" s="7"/>
      <c r="AD18" s="54">
        <f t="shared" si="23"/>
        <v>0</v>
      </c>
      <c r="AE18" s="7"/>
      <c r="AF18" s="54">
        <f t="shared" si="24"/>
        <v>0</v>
      </c>
      <c r="AG18" s="7"/>
      <c r="AH18" s="54">
        <f t="shared" si="25"/>
        <v>0</v>
      </c>
      <c r="AI18" s="7"/>
      <c r="AJ18" s="54">
        <f t="shared" si="26"/>
        <v>0</v>
      </c>
      <c r="AK18" s="7"/>
      <c r="AL18" s="54">
        <f t="shared" si="27"/>
        <v>0</v>
      </c>
      <c r="AM18" s="7"/>
      <c r="AN18" s="54">
        <f t="shared" si="28"/>
        <v>0</v>
      </c>
      <c r="AO18" s="7"/>
      <c r="AP18" s="54">
        <f t="shared" si="29"/>
        <v>0</v>
      </c>
      <c r="AQ18" s="7"/>
      <c r="AR18" s="54">
        <f t="shared" si="30"/>
        <v>0</v>
      </c>
      <c r="AS18" s="7"/>
      <c r="AT18" s="54">
        <f t="shared" si="31"/>
        <v>0</v>
      </c>
      <c r="AU18" s="21">
        <f>LARGE((AH18,AJ18,AL18,AN18,AP18,AR18,AT18),1)+LARGE((AH18,AJ18,AL18,AN18,AP18,AR18,AT18),2)+LARGE((AH18,AJ18,AL18,AN18,AP18,AR18,AT18),3)</f>
        <v>0</v>
      </c>
      <c r="AV18" s="21">
        <f t="shared" si="32"/>
        <v>0</v>
      </c>
    </row>
    <row r="19" spans="26:48" x14ac:dyDescent="0.25">
      <c r="Z19" s="7">
        <f t="shared" si="22"/>
        <v>0</v>
      </c>
      <c r="AA19" s="7"/>
      <c r="AB19" s="7"/>
      <c r="AC19" s="7"/>
      <c r="AD19" s="54">
        <f t="shared" si="23"/>
        <v>0</v>
      </c>
      <c r="AE19" s="7"/>
      <c r="AF19" s="54">
        <f t="shared" si="24"/>
        <v>0</v>
      </c>
      <c r="AG19" s="7"/>
      <c r="AH19" s="54">
        <f t="shared" si="25"/>
        <v>0</v>
      </c>
      <c r="AI19" s="7"/>
      <c r="AJ19" s="54">
        <f t="shared" si="26"/>
        <v>0</v>
      </c>
      <c r="AK19" s="7"/>
      <c r="AL19" s="54">
        <f t="shared" si="27"/>
        <v>0</v>
      </c>
      <c r="AM19" s="7"/>
      <c r="AN19" s="54">
        <f t="shared" si="28"/>
        <v>0</v>
      </c>
      <c r="AO19" s="7"/>
      <c r="AP19" s="54">
        <f t="shared" si="29"/>
        <v>0</v>
      </c>
      <c r="AQ19" s="7"/>
      <c r="AR19" s="54">
        <f t="shared" si="30"/>
        <v>0</v>
      </c>
      <c r="AS19" s="7"/>
      <c r="AT19" s="54">
        <f t="shared" si="31"/>
        <v>0</v>
      </c>
      <c r="AU19" s="21">
        <f>LARGE((AH19,AJ19,AL19,AN19,AP19,AR19,AT19),1)+LARGE((AH19,AJ19,AL19,AN19,AP19,AR19,AT19),2)+LARGE((AH19,AJ19,AL19,AN19,AP19,AR19,AT19),3)</f>
        <v>0</v>
      </c>
      <c r="AV19" s="21">
        <f t="shared" si="32"/>
        <v>0</v>
      </c>
    </row>
    <row r="20" spans="26:48" x14ac:dyDescent="0.25">
      <c r="Z20" s="7">
        <f t="shared" si="22"/>
        <v>0</v>
      </c>
      <c r="AA20" s="57"/>
      <c r="AB20" s="57"/>
      <c r="AC20" s="57"/>
      <c r="AD20" s="54">
        <f t="shared" si="23"/>
        <v>0</v>
      </c>
      <c r="AE20" s="57"/>
      <c r="AF20" s="54">
        <f t="shared" si="24"/>
        <v>0</v>
      </c>
      <c r="AG20" s="55"/>
      <c r="AH20" s="54">
        <f t="shared" si="25"/>
        <v>0</v>
      </c>
      <c r="AI20" s="55"/>
      <c r="AJ20" s="54">
        <f t="shared" si="26"/>
        <v>0</v>
      </c>
      <c r="AK20" s="57"/>
      <c r="AL20" s="54">
        <f t="shared" si="27"/>
        <v>0</v>
      </c>
      <c r="AM20" s="55"/>
      <c r="AN20" s="54">
        <f t="shared" si="28"/>
        <v>0</v>
      </c>
      <c r="AO20" s="55"/>
      <c r="AP20" s="54">
        <f t="shared" si="29"/>
        <v>0</v>
      </c>
      <c r="AQ20" s="55"/>
      <c r="AR20" s="54">
        <f t="shared" si="30"/>
        <v>0</v>
      </c>
      <c r="AS20" s="55"/>
      <c r="AT20" s="54">
        <f t="shared" si="31"/>
        <v>0</v>
      </c>
      <c r="AU20" s="21">
        <f>LARGE((AH20,AJ20,AL20,AN20,AP20,AR20,AT20),1)+LARGE((AH20,AJ20,AL20,AN20,AP20,AR20,AT20),2)+LARGE((AH20,AJ20,AL20,AN20,AP20,AR20,AT20),3)</f>
        <v>0</v>
      </c>
      <c r="AV20" s="21">
        <f t="shared" si="32"/>
        <v>0</v>
      </c>
    </row>
    <row r="21" spans="26:48" x14ac:dyDescent="0.25">
      <c r="Z21" s="7">
        <f t="shared" si="22"/>
        <v>0</v>
      </c>
      <c r="AA21" s="7"/>
      <c r="AB21" s="7"/>
      <c r="AC21" s="7"/>
      <c r="AD21" s="54">
        <f t="shared" si="23"/>
        <v>0</v>
      </c>
      <c r="AE21" s="7"/>
      <c r="AF21" s="54">
        <f t="shared" si="24"/>
        <v>0</v>
      </c>
      <c r="AG21" s="7"/>
      <c r="AH21" s="54">
        <f t="shared" si="25"/>
        <v>0</v>
      </c>
      <c r="AI21" s="7"/>
      <c r="AJ21" s="54">
        <f t="shared" si="26"/>
        <v>0</v>
      </c>
      <c r="AK21" s="7"/>
      <c r="AL21" s="54">
        <f t="shared" si="27"/>
        <v>0</v>
      </c>
      <c r="AM21" s="7"/>
      <c r="AN21" s="54">
        <f t="shared" si="28"/>
        <v>0</v>
      </c>
      <c r="AO21" s="7"/>
      <c r="AP21" s="54">
        <f t="shared" si="29"/>
        <v>0</v>
      </c>
      <c r="AQ21" s="7"/>
      <c r="AR21" s="54">
        <f t="shared" si="30"/>
        <v>0</v>
      </c>
      <c r="AS21" s="7"/>
      <c r="AT21" s="54">
        <f t="shared" si="31"/>
        <v>0</v>
      </c>
      <c r="AU21" s="21">
        <f>LARGE((AH21,AJ21,AL21,AN21,AP21,AR21,AT21),1)+LARGE((AH21,AJ21,AL21,AN21,AP21,AR21,AT21),2)+LARGE((AH21,AJ21,AL21,AN21,AP21,AR21,AT21),3)</f>
        <v>0</v>
      </c>
      <c r="AV21" s="21">
        <f t="shared" si="32"/>
        <v>0</v>
      </c>
    </row>
  </sheetData>
  <sortState ref="Z7:AV12">
    <sortCondition descending="1" ref="AD7:AD12"/>
  </sortState>
  <conditionalFormatting sqref="B7:B12">
    <cfRule type="cellIs" dxfId="3" priority="3" operator="lessThan">
      <formula>3</formula>
    </cfRule>
  </conditionalFormatting>
  <conditionalFormatting sqref="Z7:Z21">
    <cfRule type="cellIs" dxfId="2" priority="2" operator="lessThan">
      <formula>3</formula>
    </cfRule>
  </conditionalFormatting>
  <conditionalFormatting sqref="AX7:AX15">
    <cfRule type="cellIs" dxfId="1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Normal="100" workbookViewId="0">
      <selection activeCell="A4" sqref="A4"/>
    </sheetView>
  </sheetViews>
  <sheetFormatPr defaultRowHeight="15" x14ac:dyDescent="0.25"/>
  <cols>
    <col min="1" max="1" width="26.5703125" bestFit="1" customWidth="1"/>
    <col min="2" max="2" width="11.85546875" bestFit="1" customWidth="1"/>
    <col min="3" max="3" width="7.28515625" bestFit="1" customWidth="1"/>
    <col min="4" max="4" width="11" bestFit="1" customWidth="1"/>
    <col min="5" max="5" width="11.7109375" bestFit="1" customWidth="1"/>
    <col min="6" max="6" width="10" bestFit="1" customWidth="1"/>
    <col min="14" max="14" width="9.140625" style="19"/>
    <col min="16" max="16" width="4.7109375" bestFit="1" customWidth="1"/>
    <col min="17" max="17" width="6.140625" bestFit="1" customWidth="1"/>
  </cols>
  <sheetData>
    <row r="1" spans="1:17" x14ac:dyDescent="0.25">
      <c r="A1" t="s">
        <v>55</v>
      </c>
    </row>
    <row r="2" spans="1:17" x14ac:dyDescent="0.25">
      <c r="A2" t="s">
        <v>9</v>
      </c>
    </row>
    <row r="3" spans="1:17" x14ac:dyDescent="0.25">
      <c r="A3" t="s">
        <v>53</v>
      </c>
    </row>
    <row r="4" spans="1:17" x14ac:dyDescent="0.25">
      <c r="B4" s="7" t="s">
        <v>1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/>
      <c r="I4" s="7"/>
      <c r="J4" s="7"/>
      <c r="K4" s="7"/>
      <c r="L4" s="7"/>
      <c r="M4" s="7"/>
      <c r="N4" s="7" t="s">
        <v>27</v>
      </c>
      <c r="O4" s="7"/>
      <c r="P4" s="7"/>
      <c r="Q4" s="7"/>
    </row>
    <row r="5" spans="1:17" x14ac:dyDescent="0.25">
      <c r="B5" s="7"/>
      <c r="C5" s="7"/>
      <c r="D5" s="7"/>
      <c r="E5" s="7"/>
      <c r="F5" s="7"/>
      <c r="G5" s="4" t="s">
        <v>49</v>
      </c>
      <c r="H5" s="4" t="s">
        <v>56</v>
      </c>
      <c r="I5" s="4" t="s">
        <v>57</v>
      </c>
      <c r="J5" s="104">
        <v>44664</v>
      </c>
      <c r="K5" s="104">
        <v>44671</v>
      </c>
      <c r="L5" s="104">
        <v>44678</v>
      </c>
      <c r="M5" s="104">
        <v>44692</v>
      </c>
      <c r="N5" s="105">
        <v>44713</v>
      </c>
      <c r="O5" s="76" t="s">
        <v>34</v>
      </c>
      <c r="P5" s="76" t="s">
        <v>35</v>
      </c>
      <c r="Q5" s="7" t="s">
        <v>36</v>
      </c>
    </row>
    <row r="6" spans="1:17" x14ac:dyDescent="0.25">
      <c r="B6" s="7" t="s">
        <v>45</v>
      </c>
      <c r="C6" s="7">
        <v>2010</v>
      </c>
      <c r="D6" s="7" t="s">
        <v>155</v>
      </c>
      <c r="E6" s="7" t="s">
        <v>156</v>
      </c>
      <c r="F6" s="7" t="s">
        <v>71</v>
      </c>
      <c r="G6" s="7">
        <v>9.4700000000000006</v>
      </c>
      <c r="H6" s="7"/>
      <c r="I6" s="7">
        <v>9.1999999999999993</v>
      </c>
      <c r="J6" s="7"/>
      <c r="K6" s="7"/>
      <c r="L6" s="7"/>
      <c r="M6" s="7"/>
      <c r="N6" s="7"/>
      <c r="O6" s="21">
        <f>AVERAGE(G6:M6)</f>
        <v>9.3350000000000009</v>
      </c>
      <c r="P6" s="7">
        <f>MAX(G6:M6)</f>
        <v>9.4700000000000006</v>
      </c>
      <c r="Q6" s="7">
        <f>COUNTA(G6:M6)</f>
        <v>2</v>
      </c>
    </row>
    <row r="7" spans="1:17" x14ac:dyDescent="0.25">
      <c r="B7" s="7" t="s">
        <v>45</v>
      </c>
      <c r="C7" s="7">
        <v>2010</v>
      </c>
      <c r="D7" s="7" t="s">
        <v>247</v>
      </c>
      <c r="E7" s="7" t="s">
        <v>248</v>
      </c>
      <c r="F7" s="7" t="s">
        <v>71</v>
      </c>
      <c r="G7" s="7"/>
      <c r="H7" s="7"/>
      <c r="I7" s="7">
        <v>8.18</v>
      </c>
      <c r="J7" s="7"/>
      <c r="K7" s="7"/>
      <c r="L7" s="7"/>
      <c r="M7" s="7"/>
      <c r="N7" s="7"/>
      <c r="O7" s="21">
        <f>AVERAGE(G7:M7)</f>
        <v>8.18</v>
      </c>
      <c r="P7" s="7">
        <f>MAX(G7:M7)</f>
        <v>8.18</v>
      </c>
      <c r="Q7" s="7">
        <f>COUNTA(G7:M7)</f>
        <v>1</v>
      </c>
    </row>
    <row r="8" spans="1:17" x14ac:dyDescent="0.25">
      <c r="B8" s="7" t="s">
        <v>45</v>
      </c>
      <c r="C8" s="7">
        <v>2010</v>
      </c>
      <c r="D8" s="7" t="s">
        <v>150</v>
      </c>
      <c r="E8" s="7" t="s">
        <v>175</v>
      </c>
      <c r="F8" s="7" t="s">
        <v>68</v>
      </c>
      <c r="G8" s="7">
        <v>5.66</v>
      </c>
      <c r="H8" s="7"/>
      <c r="I8" s="7"/>
      <c r="J8" s="7"/>
      <c r="K8" s="7"/>
      <c r="L8" s="7"/>
      <c r="M8" s="7"/>
      <c r="N8" s="7"/>
      <c r="O8" s="21">
        <f>AVERAGE(G8:M8)</f>
        <v>5.66</v>
      </c>
      <c r="P8" s="7">
        <f>MAX(G8:M8)</f>
        <v>5.66</v>
      </c>
      <c r="Q8" s="7">
        <f>COUNTA(G8:M8)</f>
        <v>1</v>
      </c>
    </row>
    <row r="9" spans="1:17" x14ac:dyDescent="0.25">
      <c r="B9" s="7" t="s">
        <v>45</v>
      </c>
      <c r="C9" s="7">
        <v>2010</v>
      </c>
      <c r="D9" s="7" t="s">
        <v>125</v>
      </c>
      <c r="E9" s="7" t="s">
        <v>126</v>
      </c>
      <c r="F9" s="7" t="s">
        <v>68</v>
      </c>
      <c r="G9" s="7">
        <v>4.95</v>
      </c>
      <c r="H9" s="7"/>
      <c r="I9" s="7"/>
      <c r="J9" s="7"/>
      <c r="K9" s="7"/>
      <c r="L9" s="7"/>
      <c r="M9" s="7"/>
      <c r="N9" s="7"/>
      <c r="O9" s="21">
        <f>AVERAGE(G9:M9)</f>
        <v>4.95</v>
      </c>
      <c r="P9" s="7">
        <f>MAX(G9:M9)</f>
        <v>4.95</v>
      </c>
      <c r="Q9" s="7">
        <f>COUNTA(G9:M9)</f>
        <v>1</v>
      </c>
    </row>
    <row r="10" spans="1:17" x14ac:dyDescent="0.25">
      <c r="B10" s="7" t="s">
        <v>45</v>
      </c>
      <c r="C10" s="7">
        <v>2010</v>
      </c>
      <c r="D10" s="7" t="s">
        <v>123</v>
      </c>
      <c r="E10" s="7" t="s">
        <v>124</v>
      </c>
      <c r="F10" s="7" t="s">
        <v>68</v>
      </c>
      <c r="G10" s="7">
        <v>4.71</v>
      </c>
      <c r="H10" s="7"/>
      <c r="I10" s="7"/>
      <c r="J10" s="7"/>
      <c r="K10" s="7"/>
      <c r="L10" s="7"/>
      <c r="M10" s="7"/>
      <c r="N10" s="7"/>
      <c r="O10" s="21">
        <f>AVERAGE(G10:M10)</f>
        <v>4.71</v>
      </c>
      <c r="P10" s="7">
        <f>MAX(G10:M10)</f>
        <v>4.71</v>
      </c>
      <c r="Q10" s="7">
        <f>COUNTA(G10:M10)</f>
        <v>1</v>
      </c>
    </row>
  </sheetData>
  <sortState ref="B6:Q10">
    <sortCondition descending="1" ref="P6:P10"/>
  </sortState>
  <conditionalFormatting sqref="Q6:Q10">
    <cfRule type="cellIs" dxfId="0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5" sqref="H5:O5"/>
    </sheetView>
  </sheetViews>
  <sheetFormatPr defaultRowHeight="15" x14ac:dyDescent="0.25"/>
  <cols>
    <col min="1" max="1" width="26.5703125" bestFit="1" customWidth="1"/>
  </cols>
  <sheetData>
    <row r="1" spans="1:15" x14ac:dyDescent="0.25">
      <c r="A1" t="s">
        <v>55</v>
      </c>
    </row>
    <row r="2" spans="1:15" x14ac:dyDescent="0.25">
      <c r="A2" t="s">
        <v>9</v>
      </c>
    </row>
    <row r="3" spans="1:15" x14ac:dyDescent="0.25">
      <c r="A3" t="s">
        <v>53</v>
      </c>
    </row>
    <row r="4" spans="1:15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19" t="s">
        <v>7</v>
      </c>
    </row>
    <row r="5" spans="1:15" x14ac:dyDescent="0.25">
      <c r="H5" s="4" t="s">
        <v>49</v>
      </c>
      <c r="I5" s="4" t="s">
        <v>56</v>
      </c>
      <c r="J5" s="4" t="s">
        <v>57</v>
      </c>
      <c r="K5" s="104">
        <v>44664</v>
      </c>
      <c r="L5" s="104">
        <v>44671</v>
      </c>
      <c r="M5" s="104">
        <v>44678</v>
      </c>
      <c r="N5" s="104">
        <v>44692</v>
      </c>
      <c r="O5" s="105">
        <v>44713</v>
      </c>
    </row>
    <row r="6" spans="1:15" x14ac:dyDescent="0.25">
      <c r="B6" t="s">
        <v>10</v>
      </c>
    </row>
    <row r="7" spans="1:15" x14ac:dyDescent="0.25">
      <c r="B7" t="s">
        <v>10</v>
      </c>
    </row>
    <row r="8" spans="1:15" x14ac:dyDescent="0.25">
      <c r="B8" t="s">
        <v>10</v>
      </c>
    </row>
    <row r="9" spans="1:15" s="19" customFormat="1" x14ac:dyDescent="0.25">
      <c r="B9" s="19" t="s">
        <v>10</v>
      </c>
    </row>
    <row r="10" spans="1:15" x14ac:dyDescent="0.25">
      <c r="B10" t="s">
        <v>10</v>
      </c>
    </row>
    <row r="11" spans="1:15" x14ac:dyDescent="0.25">
      <c r="B1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1"/>
  <sheetViews>
    <sheetView zoomScaleNormal="100" workbookViewId="0">
      <selection activeCell="A4" sqref="A4"/>
    </sheetView>
  </sheetViews>
  <sheetFormatPr defaultRowHeight="15" x14ac:dyDescent="0.25"/>
  <cols>
    <col min="1" max="1" width="10.85546875" customWidth="1"/>
    <col min="2" max="2" width="6.140625" style="19" bestFit="1" customWidth="1"/>
    <col min="3" max="3" width="12.7109375" customWidth="1"/>
    <col min="4" max="4" width="13.5703125" bestFit="1" customWidth="1"/>
    <col min="5" max="5" width="11.5703125" customWidth="1"/>
    <col min="6" max="6" width="5.28515625" style="19" bestFit="1" customWidth="1"/>
    <col min="7" max="7" width="6.28515625" style="19" bestFit="1" customWidth="1"/>
    <col min="8" max="8" width="3.85546875" style="19" bestFit="1" customWidth="1"/>
    <col min="9" max="9" width="8.7109375" bestFit="1" customWidth="1"/>
    <col min="10" max="10" width="5" style="19" bestFit="1" customWidth="1"/>
    <col min="11" max="11" width="8.5703125" bestFit="1" customWidth="1"/>
    <col min="12" max="12" width="6" style="19" bestFit="1" customWidth="1"/>
    <col min="13" max="13" width="6" bestFit="1" customWidth="1"/>
    <col min="14" max="14" width="7.5703125" style="19" bestFit="1" customWidth="1"/>
    <col min="15" max="15" width="6.7109375" bestFit="1" customWidth="1"/>
    <col min="16" max="16" width="3.85546875" style="19" bestFit="1" customWidth="1"/>
    <col min="17" max="17" width="6.7109375" bestFit="1" customWidth="1"/>
    <col min="18" max="18" width="3.85546875" style="19" bestFit="1" customWidth="1"/>
    <col min="19" max="19" width="6.7109375" bestFit="1" customWidth="1"/>
    <col min="20" max="20" width="3.85546875" style="19" bestFit="1" customWidth="1"/>
    <col min="21" max="21" width="6.85546875" bestFit="1" customWidth="1"/>
    <col min="22" max="22" width="5" style="19" customWidth="1"/>
    <col min="23" max="23" width="5.140625" style="19" bestFit="1" customWidth="1"/>
    <col min="24" max="24" width="5.140625" style="19" customWidth="1"/>
    <col min="25" max="25" width="6.5703125" customWidth="1"/>
    <col min="26" max="26" width="6.140625" style="19" bestFit="1" customWidth="1"/>
    <col min="27" max="27" width="11.42578125" customWidth="1"/>
    <col min="28" max="29" width="14.140625" customWidth="1"/>
    <col min="30" max="30" width="5.28515625" style="19" bestFit="1" customWidth="1"/>
    <col min="31" max="31" width="6.28515625" style="19" bestFit="1" customWidth="1"/>
    <col min="32" max="32" width="3.85546875" style="19" bestFit="1" customWidth="1"/>
    <col min="33" max="33" width="8.7109375" bestFit="1" customWidth="1"/>
    <col min="34" max="34" width="6" bestFit="1" customWidth="1"/>
    <col min="35" max="35" width="8.5703125" bestFit="1" customWidth="1"/>
    <col min="36" max="37" width="6" bestFit="1" customWidth="1"/>
    <col min="38" max="38" width="7.5703125" bestFit="1" customWidth="1"/>
    <col min="39" max="39" width="5.42578125" bestFit="1" customWidth="1"/>
    <col min="40" max="40" width="3.85546875" bestFit="1" customWidth="1"/>
    <col min="41" max="41" width="5.42578125" bestFit="1" customWidth="1"/>
    <col min="42" max="42" width="3.85546875" bestFit="1" customWidth="1"/>
    <col min="43" max="43" width="5.42578125" bestFit="1" customWidth="1"/>
    <col min="44" max="44" width="3.85546875" bestFit="1" customWidth="1"/>
    <col min="45" max="45" width="6" bestFit="1" customWidth="1"/>
    <col min="46" max="46" width="3.85546875" bestFit="1" customWidth="1"/>
    <col min="47" max="47" width="5.140625" style="19" bestFit="1" customWidth="1"/>
    <col min="48" max="48" width="6.28515625" style="19" bestFit="1" customWidth="1"/>
    <col min="49" max="49" width="7.140625" style="19" customWidth="1"/>
    <col min="50" max="50" width="9.140625" style="19"/>
    <col min="51" max="51" width="11.7109375" customWidth="1"/>
    <col min="52" max="52" width="14.5703125" customWidth="1"/>
    <col min="53" max="53" width="14.140625" customWidth="1"/>
    <col min="54" max="54" width="5.28515625" style="19" bestFit="1" customWidth="1"/>
    <col min="55" max="55" width="6.28515625" style="19" bestFit="1" customWidth="1"/>
    <col min="56" max="56" width="3.85546875" style="19" bestFit="1" customWidth="1"/>
    <col min="57" max="57" width="8.7109375" bestFit="1" customWidth="1"/>
    <col min="58" max="58" width="5" bestFit="1" customWidth="1"/>
    <col min="59" max="59" width="8.5703125" bestFit="1" customWidth="1"/>
    <col min="60" max="61" width="6" bestFit="1" customWidth="1"/>
    <col min="62" max="62" width="7.5703125" bestFit="1" customWidth="1"/>
    <col min="63" max="63" width="6" customWidth="1"/>
    <col min="64" max="64" width="3.85546875" bestFit="1" customWidth="1"/>
    <col min="65" max="65" width="6" bestFit="1" customWidth="1"/>
    <col min="66" max="66" width="3.85546875" bestFit="1" customWidth="1"/>
    <col min="67" max="67" width="6" bestFit="1" customWidth="1"/>
    <col min="68" max="68" width="3.85546875" bestFit="1" customWidth="1"/>
    <col min="69" max="69" width="5.42578125" bestFit="1" customWidth="1"/>
    <col min="70" max="70" width="3.85546875" bestFit="1" customWidth="1"/>
    <col min="71" max="71" width="5.140625" bestFit="1" customWidth="1"/>
  </cols>
  <sheetData>
    <row r="1" spans="1:72" x14ac:dyDescent="0.2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x14ac:dyDescent="0.25">
      <c r="A2" s="67" t="s">
        <v>51</v>
      </c>
      <c r="B2" s="67"/>
      <c r="C2" s="66"/>
      <c r="D2" s="66"/>
      <c r="E2" s="66"/>
      <c r="F2" s="66"/>
      <c r="G2" s="66"/>
      <c r="H2" s="66"/>
      <c r="I2" s="66" t="s">
        <v>24</v>
      </c>
      <c r="J2" s="66">
        <v>61.3</v>
      </c>
      <c r="K2" s="66" t="s">
        <v>29</v>
      </c>
      <c r="L2" s="66">
        <v>39.57</v>
      </c>
      <c r="M2" s="66" t="s">
        <v>23</v>
      </c>
      <c r="N2" s="68">
        <f>200/(J2-L2)</f>
        <v>9.2038656235618976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 t="s">
        <v>24</v>
      </c>
      <c r="AH2" s="66">
        <v>62.41</v>
      </c>
      <c r="AI2" s="66" t="s">
        <v>29</v>
      </c>
      <c r="AJ2" s="66">
        <v>40.68</v>
      </c>
      <c r="AK2" s="66" t="s">
        <v>23</v>
      </c>
      <c r="AL2" s="68">
        <f>200/(AH2-AJ2)</f>
        <v>9.2038656235618976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 t="s">
        <v>24</v>
      </c>
      <c r="BF2" s="66">
        <v>65.599999999999994</v>
      </c>
      <c r="BG2" s="66" t="s">
        <v>29</v>
      </c>
      <c r="BH2" s="66">
        <v>43.87</v>
      </c>
      <c r="BI2" s="66" t="s">
        <v>23</v>
      </c>
      <c r="BJ2" s="68">
        <f>200/(BF2-BH2)</f>
        <v>9.2038656235618976</v>
      </c>
      <c r="BK2" s="66"/>
      <c r="BL2" s="66"/>
      <c r="BM2" s="66"/>
      <c r="BN2" s="66"/>
      <c r="BO2" s="66"/>
      <c r="BP2" s="66"/>
      <c r="BQ2" s="66"/>
      <c r="BR2" s="66"/>
      <c r="BS2" s="62"/>
    </row>
    <row r="3" spans="1:72" s="19" customFormat="1" x14ac:dyDescent="0.25">
      <c r="A3" s="69" t="s">
        <v>52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70"/>
      <c r="BL3" s="70"/>
      <c r="BM3" s="70"/>
      <c r="BN3" s="70"/>
      <c r="BO3" s="70"/>
      <c r="BP3" s="70"/>
      <c r="BQ3" s="70"/>
      <c r="BR3" s="70"/>
      <c r="BS3" s="72"/>
    </row>
    <row r="4" spans="1:72" x14ac:dyDescent="0.25">
      <c r="A4" s="12"/>
      <c r="B4" s="12"/>
      <c r="C4" s="12" t="s">
        <v>28</v>
      </c>
      <c r="D4" s="12" t="s">
        <v>25</v>
      </c>
      <c r="E4" s="12" t="s">
        <v>16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 t="s">
        <v>28</v>
      </c>
      <c r="AB4" s="12" t="s">
        <v>13</v>
      </c>
      <c r="AC4" s="12" t="s">
        <v>16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 t="s">
        <v>28</v>
      </c>
      <c r="AZ4" s="12" t="s">
        <v>48</v>
      </c>
      <c r="BA4" s="12" t="s">
        <v>16</v>
      </c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2" x14ac:dyDescent="0.25">
      <c r="A5" s="12"/>
      <c r="B5" s="12"/>
      <c r="C5" s="37" t="s">
        <v>4</v>
      </c>
      <c r="D5" s="37" t="s">
        <v>5</v>
      </c>
      <c r="E5" s="37" t="s">
        <v>6</v>
      </c>
      <c r="F5" s="37"/>
      <c r="G5" s="84" t="s">
        <v>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2"/>
      <c r="Z5" s="12"/>
      <c r="AA5" s="12" t="s">
        <v>4</v>
      </c>
      <c r="AB5" s="12" t="s">
        <v>5</v>
      </c>
      <c r="AC5" s="12" t="s">
        <v>6</v>
      </c>
      <c r="AD5" s="12"/>
      <c r="AE5" s="12" t="s">
        <v>7</v>
      </c>
      <c r="AF5" s="12"/>
      <c r="AG5" s="12" t="s">
        <v>7</v>
      </c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 t="s">
        <v>4</v>
      </c>
      <c r="AZ5" s="12" t="s">
        <v>5</v>
      </c>
      <c r="BA5" s="12" t="s">
        <v>6</v>
      </c>
      <c r="BB5" s="12"/>
      <c r="BC5" s="12" t="s">
        <v>7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2" x14ac:dyDescent="0.25">
      <c r="A6" s="12"/>
      <c r="B6" s="12" t="s">
        <v>36</v>
      </c>
      <c r="C6" s="38"/>
      <c r="D6" s="39"/>
      <c r="E6" s="39"/>
      <c r="F6" s="3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V6" s="39" t="s">
        <v>15</v>
      </c>
      <c r="W6" s="39" t="s">
        <v>40</v>
      </c>
      <c r="X6" s="98" t="s">
        <v>39</v>
      </c>
      <c r="Y6" s="12"/>
      <c r="Z6" s="84" t="s">
        <v>36</v>
      </c>
      <c r="AA6" s="12"/>
      <c r="AB6" s="12"/>
      <c r="AC6" s="12"/>
      <c r="AD6" s="12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T6" s="12" t="s">
        <v>15</v>
      </c>
      <c r="AU6" s="12" t="s">
        <v>40</v>
      </c>
      <c r="AV6" s="12" t="s">
        <v>39</v>
      </c>
      <c r="AW6" s="12"/>
      <c r="AX6" s="12" t="s">
        <v>36</v>
      </c>
      <c r="AY6" s="12"/>
      <c r="AZ6" s="12"/>
      <c r="BA6" s="12"/>
      <c r="BB6" s="12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R6" s="12" t="s">
        <v>15</v>
      </c>
      <c r="BS6" s="12" t="s">
        <v>40</v>
      </c>
      <c r="BT6" s="12" t="s">
        <v>39</v>
      </c>
    </row>
    <row r="7" spans="1:72" s="11" customFormat="1" x14ac:dyDescent="0.25">
      <c r="A7" s="12"/>
      <c r="B7" s="35">
        <f>COUNTA(I7,K7,M7,O7,Q7,S7,U7)</f>
        <v>2</v>
      </c>
      <c r="C7" s="32" t="s">
        <v>69</v>
      </c>
      <c r="D7" s="32" t="s">
        <v>86</v>
      </c>
      <c r="E7" s="32" t="s">
        <v>71</v>
      </c>
      <c r="F7" s="36">
        <f>W7+H7</f>
        <v>67.648412333179891</v>
      </c>
      <c r="G7" s="32"/>
      <c r="H7" s="40">
        <f>IF(G7="",0,IF(G7&gt;$J$2,0,IF(G7&gt;=$L$2,($N$2*($J$2-G7)))))</f>
        <v>0</v>
      </c>
      <c r="I7" s="32">
        <v>57.1</v>
      </c>
      <c r="J7" s="40">
        <f>IF(I7="",0,IF(I7&gt;$J$2,0,IF(I7&gt;=$L$2,($N$2*($J$2-I7)))))</f>
        <v>38.656235618959933</v>
      </c>
      <c r="K7" s="32"/>
      <c r="L7" s="40">
        <f>IF(K7="",0,IF(K7&gt;$J$2,0,IF(K7&gt;=$L$2,($N$2*($J$2-K7)))))</f>
        <v>0</v>
      </c>
      <c r="M7" s="35">
        <v>58.15</v>
      </c>
      <c r="N7" s="41">
        <f>IF(M7="",0,IF(M7&gt;$J$2,0,IF(M7&gt;=$L$2,($N$2*($J$2-M7)))))</f>
        <v>28.992176714219966</v>
      </c>
      <c r="O7" s="35"/>
      <c r="P7" s="41">
        <f>IF(O7="",0,IF(O7&gt;$J$2,0,IF(O7&gt;=$L$2,($N$2*($J$2-O7)))))</f>
        <v>0</v>
      </c>
      <c r="Q7" s="35"/>
      <c r="R7" s="41">
        <f>IF(Q7="",0,IF(Q7&gt;$J$2,0,IF(Q7&gt;=$L$2,($N$2*($J$2-Q7)))))</f>
        <v>0</v>
      </c>
      <c r="S7" s="35"/>
      <c r="T7" s="41">
        <f>IF(S7="",0,IF(S7&gt;$J$2,0,IF(S7&gt;=$L$2,($N$2*($J$2-S7)))))</f>
        <v>0</v>
      </c>
      <c r="U7" s="35"/>
      <c r="V7" s="41">
        <f>IF(U7="",0,IF(U7&gt;$J$2,0,IF(U7&gt;=$L$2,($N$2*($J$2-U7)))))</f>
        <v>0</v>
      </c>
      <c r="W7" s="41">
        <f>LARGE((J7,L7,N7,P7,R7,T7,V7),1)+LARGE((J7,L7,N7,P7,R7,T7,V7),2)+LARGE((J7,L7,N7,P7,R7,T7),3)</f>
        <v>67.648412333179891</v>
      </c>
      <c r="X7" s="41">
        <f>SUM(J7,L7,N7,P7,R7,T7,V7)</f>
        <v>67.648412333179891</v>
      </c>
      <c r="Y7" s="12"/>
      <c r="Z7" s="35">
        <f>COUNTA(AG7,AI7,AK7,AM7,AO7,AQ7,AS7)</f>
        <v>1</v>
      </c>
      <c r="AA7" s="13" t="s">
        <v>236</v>
      </c>
      <c r="AB7" s="13" t="s">
        <v>237</v>
      </c>
      <c r="AC7" s="13" t="s">
        <v>238</v>
      </c>
      <c r="AD7" s="36">
        <f>AU7+AF7</f>
        <v>18.407731247123795</v>
      </c>
      <c r="AE7" s="13"/>
      <c r="AF7" s="36">
        <f>IF(AE7="",0,IF(AE7&gt;$AH$2,0,IF(AE7&gt;=$AJ$2,($AL$2*($AH$2-AE7)))))</f>
        <v>0</v>
      </c>
      <c r="AG7" s="13"/>
      <c r="AH7" s="36">
        <f>IF(AG7="",0,IF(AG7&gt;$AH$2,0,IF(AG7&gt;=$AJ$2,($AL$2*($AH$2-AG7)))))</f>
        <v>0</v>
      </c>
      <c r="AI7" s="7"/>
      <c r="AJ7" s="21">
        <f>IF(AI7="",0,IF(AI7&gt;$AH$2,0,IF(AI7&gt;=$AJ$2,($AL$2*($AH$2-AI7)))))</f>
        <v>0</v>
      </c>
      <c r="AK7" s="7">
        <v>60.41</v>
      </c>
      <c r="AL7" s="21">
        <f>IF(AK7="",0,IF(AK7&gt;$AH$2,0,IF(AK7&gt;=$AJ$2,($AL$2*($AH$2-AK7)))))</f>
        <v>18.407731247123795</v>
      </c>
      <c r="AM7" s="7"/>
      <c r="AN7" s="21">
        <f>IF(AM7="",0,IF(AM7&gt;$AH$2,0,IF(AM7&gt;=$AJ$2,($AL$2*($AH$2-AM7)))))</f>
        <v>0</v>
      </c>
      <c r="AO7" s="7"/>
      <c r="AP7" s="21">
        <f>IF(AO7="",0,IF(AO7&gt;$AH$2,0,IF(AO7&gt;=$AJ$2,($AL$2*($AH$2-AO7)))))</f>
        <v>0</v>
      </c>
      <c r="AQ7" s="7"/>
      <c r="AR7" s="21">
        <f>IF(AQ7="",0,IF(AQ7&gt;$AH$2,0,IF(AQ7&gt;=$AJ$2,($AL$2*($AH$2-AQ7)))))</f>
        <v>0</v>
      </c>
      <c r="AS7" s="7"/>
      <c r="AT7" s="21">
        <f>IF(AS7="",0,IF(AS7&gt;$AH$2,0,IF(AS7&gt;=$AJ$2,($AL$2*($AH$2-AS7)))))</f>
        <v>0</v>
      </c>
      <c r="AU7" s="21">
        <f>LARGE((AH7,AJ7,AL7,AN7,AP7,AR7,AT7),1)+LARGE((AH7,AJ7,AL7,AN7,AP7,AR7,AT7),2)+LARGE((AH7,AJ7,AL7,AN7,AP7,AR7,AT7),3)</f>
        <v>18.407731247123795</v>
      </c>
      <c r="AV7" s="41">
        <f>SUM(AH7,AJ7,AL7,AN7,AP7,AR7,AT7)</f>
        <v>18.407731247123795</v>
      </c>
      <c r="AW7" s="19"/>
      <c r="AX7" s="35">
        <f>COUNTA(BE7,BG7,BI7,BK7,BM7,BO7,BQ7)</f>
        <v>3</v>
      </c>
      <c r="AY7" s="9" t="s">
        <v>101</v>
      </c>
      <c r="AZ7" s="9" t="s">
        <v>208</v>
      </c>
      <c r="BA7" s="9" t="s">
        <v>149</v>
      </c>
      <c r="BB7" s="85">
        <f>BS7+BD7</f>
        <v>132.81178094799805</v>
      </c>
      <c r="BC7" s="9"/>
      <c r="BD7" s="56">
        <f>IF(BC7="",0,IF(BC7&gt;$BF$2,0,IF(BC7&gt;=$BH$2,($BJ$2*($BF$2-BC7)))))</f>
        <v>0</v>
      </c>
      <c r="BE7" s="26">
        <v>59.74</v>
      </c>
      <c r="BF7" s="56">
        <f>IF(BE7="",0,IF(BE7&gt;$BF$2,0,IF(BE7&gt;=$BH$2,($BJ$2*($BF$2-BE7)))))</f>
        <v>53.934652554072649</v>
      </c>
      <c r="BG7" s="26">
        <v>62.66</v>
      </c>
      <c r="BH7" s="44">
        <f>IF(BG7="",0,IF(BG7&gt;$BF$2,0,IF(BG7&gt;=$BH$2,($BJ$2*($BF$2-BG7)))))</f>
        <v>27.059364933271958</v>
      </c>
      <c r="BI7" s="45">
        <v>59.97</v>
      </c>
      <c r="BJ7" s="44">
        <f>IF(BI7="",0,IF(BI7&gt;$BF$2,0,IF(BI7&gt;=$BH$2,($BJ$2*($BF$2-BI7)))))</f>
        <v>51.817763460653438</v>
      </c>
      <c r="BK7" s="45"/>
      <c r="BL7" s="44">
        <f>IF(BK7="",0,IF(BK7&gt;$BF$2,0,IF(BK7&gt;=$BH$2,($BJ$2*($BF$2-BK7)))))</f>
        <v>0</v>
      </c>
      <c r="BM7" s="45"/>
      <c r="BN7" s="44">
        <f>IF(BM7="",0,IF(BM7&gt;$BF$2,0,IF(BM7&gt;=$BH$2,($BJ$2*($BF$2-BM7)))))</f>
        <v>0</v>
      </c>
      <c r="BO7" s="45"/>
      <c r="BP7" s="44">
        <f>IF(BO7="",0,IF(BO7&gt;$BF$2,0,IF(BO7&gt;=$BH$2,($BJ$2*($BF$2-BO7)))))</f>
        <v>0</v>
      </c>
      <c r="BQ7" s="45"/>
      <c r="BR7" s="44">
        <f>IF(BQ7="",0,IF(BQ7&gt;$BF$2,0,IF(BQ7&gt;=$BH$2,($BJ$2*($BF$2-BQ7)))))</f>
        <v>0</v>
      </c>
      <c r="BS7" s="21">
        <f>LARGE((BF7,BH7,BJ7,BL7,BN7,BP7,BR7),1)+LARGE((BF7,BH7,BJ7,BL7,BN7,BP7,BR7),2)+LARGE((BF7,BH7,BJ7,BL7,BN7,BP7,BR7),3)</f>
        <v>132.81178094799805</v>
      </c>
      <c r="BT7" s="41">
        <f>SUM(BF7,BH7,BJ7,BL7,BN7,BP7,BR7)</f>
        <v>132.81178094799805</v>
      </c>
    </row>
    <row r="8" spans="1:72" s="11" customFormat="1" x14ac:dyDescent="0.25">
      <c r="A8" s="12"/>
      <c r="B8" s="35">
        <f>COUNTA(I8,K8,M8,O8,Q8,S8,U8)</f>
        <v>1</v>
      </c>
      <c r="C8" s="32" t="s">
        <v>191</v>
      </c>
      <c r="D8" s="32" t="s">
        <v>107</v>
      </c>
      <c r="E8" s="32" t="s">
        <v>180</v>
      </c>
      <c r="F8" s="36">
        <f>W8+H8</f>
        <v>48.780487804878028</v>
      </c>
      <c r="G8" s="32"/>
      <c r="H8" s="40">
        <f>IF(G8="",0,IF(G8&gt;$J$2,0,IF(G8&gt;=$L$2,($N$2*($J$2-G8)))))</f>
        <v>0</v>
      </c>
      <c r="I8" s="32"/>
      <c r="J8" s="40">
        <f>IF(I8="",0,IF(I8&gt;$J$2,0,IF(I8&gt;=$L$2,($N$2*($J$2-I8)))))</f>
        <v>0</v>
      </c>
      <c r="K8" s="32">
        <v>56</v>
      </c>
      <c r="L8" s="40">
        <f>IF(K8="",0,IF(K8&gt;$J$2,0,IF(K8&gt;=$L$2,($N$2*($J$2-K8)))))</f>
        <v>48.780487804878028</v>
      </c>
      <c r="M8" s="35"/>
      <c r="N8" s="41">
        <f>IF(M8="",0,IF(M8&gt;$J$2,0,IF(M8&gt;=$L$2,($N$2*($J$2-M8)))))</f>
        <v>0</v>
      </c>
      <c r="O8" s="35"/>
      <c r="P8" s="41">
        <f>IF(O8="",0,IF(O8&gt;$J$2,0,IF(O8&gt;=$L$2,($N$2*($J$2-O8)))))</f>
        <v>0</v>
      </c>
      <c r="Q8" s="35"/>
      <c r="R8" s="41">
        <f>IF(Q8="",0,IF(Q8&gt;$J$2,0,IF(Q8&gt;=$L$2,($N$2*($J$2-Q8)))))</f>
        <v>0</v>
      </c>
      <c r="S8" s="35"/>
      <c r="T8" s="41">
        <f>IF(S8="",0,IF(S8&gt;$J$2,0,IF(S8&gt;=$L$2,($N$2*($J$2-S8)))))</f>
        <v>0</v>
      </c>
      <c r="U8" s="35"/>
      <c r="V8" s="41">
        <f>IF(U8="",0,IF(U8&gt;$J$2,0,IF(U8&gt;=$L$2,($N$2*($J$2-U8)))))</f>
        <v>0</v>
      </c>
      <c r="W8" s="41">
        <f>LARGE((J8,L8,N8,P8,R8,T8,V8),1)+LARGE((J8,L8,N8,P8,R8,T8,V8),2)+LARGE((J8,L8,N8,P8,R8,T8),3)</f>
        <v>48.780487804878028</v>
      </c>
      <c r="X8" s="41">
        <f>SUM(J8,L8,N8,P8,R8,T8,V8)</f>
        <v>48.780487804878028</v>
      </c>
      <c r="Y8" s="12"/>
      <c r="Z8" s="35">
        <f>COUNTA(AG8,AI8,AK8,AM8,AO8,AQ8,AS8)</f>
        <v>1</v>
      </c>
      <c r="AA8" s="13" t="s">
        <v>84</v>
      </c>
      <c r="AB8" s="13" t="s">
        <v>90</v>
      </c>
      <c r="AC8" s="13" t="s">
        <v>71</v>
      </c>
      <c r="AD8" s="36">
        <f>AU8+AF8</f>
        <v>0</v>
      </c>
      <c r="AE8" s="13"/>
      <c r="AF8" s="36">
        <f>IF(AE8="",0,IF(AE8&gt;$AH$2,0,IF(AE8&gt;=$AJ$2,($AL$2*($AH$2-AE8)))))</f>
        <v>0</v>
      </c>
      <c r="AG8" s="13">
        <v>65.2</v>
      </c>
      <c r="AH8" s="36">
        <f>IF(AG8="",0,IF(AG8&gt;$AH$2,0,IF(AG8&gt;=$AJ$2,($AL$2*($AH$2-AG8)))))</f>
        <v>0</v>
      </c>
      <c r="AI8" s="13"/>
      <c r="AJ8" s="21">
        <f>IF(AI8="",0,IF(AI8&gt;$AH$2,0,IF(AI8&gt;=$AJ$2,($AL$2*($AH$2-AI8)))))</f>
        <v>0</v>
      </c>
      <c r="AK8" s="7"/>
      <c r="AL8" s="21">
        <f>IF(AK8="",0,IF(AK8&gt;$AH$2,0,IF(AK8&gt;=$AJ$2,($AL$2*($AH$2-AK8)))))</f>
        <v>0</v>
      </c>
      <c r="AM8" s="7"/>
      <c r="AN8" s="21">
        <f>IF(AM8="",0,IF(AM8&gt;$AH$2,0,IF(AM8&gt;=$AJ$2,($AL$2*($AH$2-AM8)))))</f>
        <v>0</v>
      </c>
      <c r="AO8" s="7"/>
      <c r="AP8" s="21">
        <f>IF(AO8="",0,IF(AO8&gt;$AH$2,0,IF(AO8&gt;=$AJ$2,($AL$2*($AH$2-AO8)))))</f>
        <v>0</v>
      </c>
      <c r="AQ8" s="7"/>
      <c r="AR8" s="21">
        <f>IF(AQ8="",0,IF(AQ8&gt;$AH$2,0,IF(AQ8&gt;=$AJ$2,($AL$2*($AH$2-AQ8)))))</f>
        <v>0</v>
      </c>
      <c r="AS8" s="7"/>
      <c r="AT8" s="21">
        <f>IF(AS8="",0,IF(AS8&gt;$AH$2,0,IF(AS8&gt;=$AJ$2,($AL$2*($AH$2-AS8)))))</f>
        <v>0</v>
      </c>
      <c r="AU8" s="21">
        <f>LARGE((AH8,AJ8,AL8,AN8,AP8,AR8,AT8),1)+LARGE((AH8,AJ8,AL8,AN8,AP8,AR8,AT8),2)+LARGE((AH8,AJ8,AL8,AN8,AP8,AR8,AT8),3)</f>
        <v>0</v>
      </c>
      <c r="AV8" s="41">
        <f>SUM(AH8,AJ8,AL8,AN8,AP8,AR8,AT8)</f>
        <v>0</v>
      </c>
      <c r="AW8" s="19"/>
      <c r="AX8" s="35">
        <f>COUNTA(BE8,BG8,BI8,BK8,BM8,BO8,BQ8)</f>
        <v>2</v>
      </c>
      <c r="AY8" s="9" t="s">
        <v>104</v>
      </c>
      <c r="AZ8" s="9" t="s">
        <v>105</v>
      </c>
      <c r="BA8" s="9" t="s">
        <v>149</v>
      </c>
      <c r="BB8" s="85">
        <f>BS8+BD8</f>
        <v>54.578923147721923</v>
      </c>
      <c r="BC8" s="9"/>
      <c r="BD8" s="56">
        <f>IF(BC8="",0,IF(BC8&gt;$BF$2,0,IF(BC8&gt;=$BH$2,($BJ$2*($BF$2-BC8)))))</f>
        <v>0</v>
      </c>
      <c r="BE8" s="26">
        <v>62.28</v>
      </c>
      <c r="BF8" s="56">
        <f>IF(BE8="",0,IF(BE8&gt;$BF$2,0,IF(BE8&gt;=$BH$2,($BJ$2*($BF$2-BE8)))))</f>
        <v>30.556833870225436</v>
      </c>
      <c r="BG8" s="26">
        <v>62.99</v>
      </c>
      <c r="BH8" s="44">
        <f>IF(BG8="",0,IF(BG8&gt;$BF$2,0,IF(BG8&gt;=$BH$2,($BJ$2*($BF$2-BG8)))))</f>
        <v>24.022089277496484</v>
      </c>
      <c r="BI8" s="45"/>
      <c r="BJ8" s="44">
        <f>IF(BI8="",0,IF(BI8&gt;$BF$2,0,IF(BI8&gt;=$BH$2,($BJ$2*($BF$2-BI8)))))</f>
        <v>0</v>
      </c>
      <c r="BK8" s="45"/>
      <c r="BL8" s="44">
        <f>IF(BK8="",0,IF(BK8&gt;$BF$2,0,IF(BK8&gt;=$BH$2,($BJ$2*($BF$2-BK8)))))</f>
        <v>0</v>
      </c>
      <c r="BM8" s="45"/>
      <c r="BN8" s="44">
        <f>IF(BM8="",0,IF(BM8&gt;$BF$2,0,IF(BM8&gt;=$BH$2,($BJ$2*($BF$2-BM8)))))</f>
        <v>0</v>
      </c>
      <c r="BO8" s="45"/>
      <c r="BP8" s="44">
        <f>IF(BO8="",0,IF(BO8&gt;$BF$2,0,IF(BO8&gt;=$BH$2,($BJ$2*($BF$2-BO8)))))</f>
        <v>0</v>
      </c>
      <c r="BQ8" s="45"/>
      <c r="BR8" s="44">
        <f>IF(BQ8="",0,IF(BQ8&gt;$BF$2,0,IF(BQ8&gt;=$BH$2,($BJ$2*($BF$2-BQ8)))))</f>
        <v>0</v>
      </c>
      <c r="BS8" s="21">
        <f>LARGE((BF8,BH8,BJ8,BL8,BN8,BP8,BR8),1)+LARGE((BF8,BH8,BJ8,BL8,BN8,BP8,BR8),2)+LARGE((BF8,BH8,BJ8,BL8,BN8,BP8,BR8),3)</f>
        <v>54.578923147721923</v>
      </c>
      <c r="BT8" s="41">
        <f>SUM(BF8,BH8,BJ8,BL8,BN8,BP8,BR8)</f>
        <v>54.578923147721923</v>
      </c>
    </row>
    <row r="9" spans="1:72" x14ac:dyDescent="0.25">
      <c r="A9" s="12"/>
      <c r="B9" s="35">
        <f>COUNTA(I9,K9,M9,O9,Q9,S9,U9)</f>
        <v>1</v>
      </c>
      <c r="C9" s="13" t="s">
        <v>85</v>
      </c>
      <c r="D9" s="13" t="s">
        <v>116</v>
      </c>
      <c r="E9" s="13" t="s">
        <v>149</v>
      </c>
      <c r="F9" s="36">
        <f>W9+H9</f>
        <v>45.467096180395757</v>
      </c>
      <c r="G9" s="13"/>
      <c r="H9" s="40">
        <f>IF(G9="",0,IF(G9&gt;$J$2,0,IF(G9&gt;=$L$2,($N$2*($J$2-G9)))))</f>
        <v>0</v>
      </c>
      <c r="I9" s="13">
        <v>56.36</v>
      </c>
      <c r="J9" s="40">
        <f>IF(I9="",0,IF(I9&gt;$J$2,0,IF(I9&gt;=$L$2,($N$2*($J$2-I9)))))</f>
        <v>45.467096180395757</v>
      </c>
      <c r="K9" s="13"/>
      <c r="L9" s="40">
        <f>IF(K9="",0,IF(K9&gt;$J$2,0,IF(K9&gt;=$L$2,($N$2*($J$2-K9)))))</f>
        <v>0</v>
      </c>
      <c r="M9" s="35"/>
      <c r="N9" s="41">
        <f>IF(M9="",0,IF(M9&gt;$J$2,0,IF(M9&gt;=$L$2,($N$2*($J$2-M9)))))</f>
        <v>0</v>
      </c>
      <c r="O9" s="35"/>
      <c r="P9" s="41">
        <f>IF(O9="",0,IF(O9&gt;$J$2,0,IF(O9&gt;=$L$2,($N$2*($J$2-O9)))))</f>
        <v>0</v>
      </c>
      <c r="Q9" s="35"/>
      <c r="R9" s="41">
        <f>IF(Q9="",0,IF(Q9&gt;$J$2,0,IF(Q9&gt;=$L$2,($N$2*($J$2-Q9)))))</f>
        <v>0</v>
      </c>
      <c r="S9" s="35"/>
      <c r="T9" s="41">
        <f>IF(S9="",0,IF(S9&gt;$J$2,0,IF(S9&gt;=$L$2,($N$2*($J$2-S9)))))</f>
        <v>0</v>
      </c>
      <c r="U9" s="35"/>
      <c r="V9" s="41">
        <f>IF(U9="",0,IF(U9&gt;$J$2,0,IF(U9&gt;=$L$2,($N$2*($J$2-U9)))))</f>
        <v>0</v>
      </c>
      <c r="W9" s="41">
        <f>LARGE((J9,L9,N9,P9,R9,T9,V9),1)+LARGE((J9,L9,N9,P9,R9,T9,V9),2)+LARGE((J9,L9,N9,P9,R9,T9),3)</f>
        <v>45.467096180395757</v>
      </c>
      <c r="X9" s="41">
        <f>SUM(J9,L9,N9,P9,R9,T9,V9)</f>
        <v>45.467096180395757</v>
      </c>
      <c r="Y9" s="12"/>
      <c r="Z9" s="35">
        <f>COUNTA(AG9,AI9,AK9,AM9,AO9,AQ9,AS9)</f>
        <v>1</v>
      </c>
      <c r="AA9" s="13" t="s">
        <v>91</v>
      </c>
      <c r="AB9" s="13" t="s">
        <v>92</v>
      </c>
      <c r="AC9" s="13" t="s">
        <v>149</v>
      </c>
      <c r="AD9" s="36">
        <f>AU9+AF9</f>
        <v>0</v>
      </c>
      <c r="AE9" s="13"/>
      <c r="AF9" s="36">
        <f>IF(AE9="",0,IF(AE9&gt;$AH$2,0,IF(AE9&gt;=$AJ$2,($AL$2*($AH$2-AE9)))))</f>
        <v>0</v>
      </c>
      <c r="AG9" s="13">
        <v>66.38</v>
      </c>
      <c r="AH9" s="36">
        <f>IF(AG9="",0,IF(AG9&gt;$AH$2,0,IF(AG9&gt;=$AJ$2,($AL$2*($AH$2-AG9)))))</f>
        <v>0</v>
      </c>
      <c r="AI9" s="13"/>
      <c r="AJ9" s="21">
        <f>IF(AI9="",0,IF(AI9&gt;$AH$2,0,IF(AI9&gt;=$AJ$2,($AL$2*($AH$2-AI9)))))</f>
        <v>0</v>
      </c>
      <c r="AK9" s="7"/>
      <c r="AL9" s="21">
        <f>IF(AK9="",0,IF(AK9&gt;$AH$2,0,IF(AK9&gt;=$AJ$2,($AL$2*($AH$2-AK9)))))</f>
        <v>0</v>
      </c>
      <c r="AM9" s="7"/>
      <c r="AN9" s="21">
        <f>IF(AM9="",0,IF(AM9&gt;$AH$2,0,IF(AM9&gt;=$AJ$2,($AL$2*($AH$2-AM9)))))</f>
        <v>0</v>
      </c>
      <c r="AO9" s="7"/>
      <c r="AP9" s="21">
        <f>IF(AO9="",0,IF(AO9&gt;$AH$2,0,IF(AO9&gt;=$AJ$2,($AL$2*($AH$2-AO9)))))</f>
        <v>0</v>
      </c>
      <c r="AQ9" s="7"/>
      <c r="AR9" s="21">
        <f>IF(AQ9="",0,IF(AQ9&gt;$AH$2,0,IF(AQ9&gt;=$AJ$2,($AL$2*($AH$2-AQ9)))))</f>
        <v>0</v>
      </c>
      <c r="AS9" s="7"/>
      <c r="AT9" s="21">
        <f>IF(AS9="",0,IF(AS9&gt;$AH$2,0,IF(AS9&gt;=$AJ$2,($AL$2*($AH$2-AS9)))))</f>
        <v>0</v>
      </c>
      <c r="AU9" s="21">
        <f>LARGE((AH9,AJ9,AL9,AN9,AP9,AR9,AT9),1)+LARGE((AH9,AJ9,AL9,AN9,AP9,AR9,AT9),2)+LARGE((AH9,AJ9,AL9,AN9,AP9,AR9,AT9),3)</f>
        <v>0</v>
      </c>
      <c r="AV9" s="41">
        <f>SUM(AH9,AJ9,AL9,AN9,AP9,AR9,AT9)</f>
        <v>0</v>
      </c>
      <c r="AX9" s="35">
        <f>COUNTA(BE9,BG9,BI9,BK9,BM9,BO9,BQ9)</f>
        <v>1</v>
      </c>
      <c r="AY9" s="47" t="s">
        <v>102</v>
      </c>
      <c r="AZ9" s="47" t="s">
        <v>103</v>
      </c>
      <c r="BA9" s="47" t="s">
        <v>82</v>
      </c>
      <c r="BB9" s="85">
        <f>BS9+BD9</f>
        <v>48.412333179935494</v>
      </c>
      <c r="BC9" s="47"/>
      <c r="BD9" s="56">
        <f>IF(BC9="",0,IF(BC9&gt;$BF$2,0,IF(BC9&gt;=$BH$2,($BJ$2*($BF$2-BC9)))))</f>
        <v>0</v>
      </c>
      <c r="BE9" s="45">
        <v>60.34</v>
      </c>
      <c r="BF9" s="56">
        <f>IF(BE9="",0,IF(BE9&gt;$BF$2,0,IF(BE9&gt;=$BH$2,($BJ$2*($BF$2-BE9)))))</f>
        <v>48.412333179935494</v>
      </c>
      <c r="BG9" s="45"/>
      <c r="BH9" s="44">
        <f>IF(BG9="",0,IF(BG9&gt;$BF$2,0,IF(BG9&gt;=$BH$2,($BJ$2*($BF$2-BG9)))))</f>
        <v>0</v>
      </c>
      <c r="BI9" s="45"/>
      <c r="BJ9" s="44">
        <f>IF(BI9="",0,IF(BI9&gt;$BF$2,0,IF(BI9&gt;=$BH$2,($BJ$2*($BF$2-BI9)))))</f>
        <v>0</v>
      </c>
      <c r="BK9" s="45"/>
      <c r="BL9" s="44">
        <f>IF(BK9="",0,IF(BK9&gt;$BF$2,0,IF(BK9&gt;=$BH$2,($BJ$2*($BF$2-BK9)))))</f>
        <v>0</v>
      </c>
      <c r="BM9" s="45"/>
      <c r="BN9" s="44">
        <f>IF(BM9="",0,IF(BM9&gt;$BF$2,0,IF(BM9&gt;=$BH$2,($BJ$2*($BF$2-BM9)))))</f>
        <v>0</v>
      </c>
      <c r="BO9" s="45"/>
      <c r="BP9" s="44">
        <f>IF(BO9="",0,IF(BO9&gt;$BF$2,0,IF(BO9&gt;=$BH$2,($BJ$2*($BF$2-BO9)))))</f>
        <v>0</v>
      </c>
      <c r="BQ9" s="45"/>
      <c r="BR9" s="44">
        <f>IF(BQ9="",0,IF(BQ9&gt;$BF$2,0,IF(BQ9&gt;=$BH$2,($BJ$2*($BF$2-BQ9)))))</f>
        <v>0</v>
      </c>
      <c r="BS9" s="21">
        <f>LARGE((BF9,BH9,BJ9,BL9,BN9,BP9,BR9),1)+LARGE((BF9,BH9,BJ9,BL9,BN9,BP9,BR9),2)+LARGE((BF9,BH9,BJ9,BL9,BN9,BP9,BR9),3)</f>
        <v>48.412333179935494</v>
      </c>
      <c r="BT9" s="41">
        <f>SUM(BF9,BH9,BJ9,BL9,BN9,BP9,BR9)</f>
        <v>48.412333179935494</v>
      </c>
    </row>
    <row r="10" spans="1:72" x14ac:dyDescent="0.25">
      <c r="A10" s="12"/>
      <c r="B10" s="35">
        <f>COUNTA(I10,K10,M10,O10,Q10,S10,U10)</f>
        <v>2</v>
      </c>
      <c r="C10" s="32" t="s">
        <v>87</v>
      </c>
      <c r="D10" s="32" t="s">
        <v>235</v>
      </c>
      <c r="E10" s="32" t="s">
        <v>71</v>
      </c>
      <c r="F10" s="36">
        <f>W10+H10</f>
        <v>32.85780027611591</v>
      </c>
      <c r="G10" s="32"/>
      <c r="H10" s="40">
        <f>IF(G10="",0,IF(G10&gt;$J$2,0,IF(G10&gt;=$L$2,($N$2*($J$2-G10)))))</f>
        <v>0</v>
      </c>
      <c r="I10" s="32">
        <v>59.21</v>
      </c>
      <c r="J10" s="40">
        <f>IF(I10="",0,IF(I10&gt;$J$2,0,IF(I10&gt;=$L$2,($N$2*($J$2-I10)))))</f>
        <v>19.236079153244333</v>
      </c>
      <c r="K10" s="32"/>
      <c r="L10" s="40">
        <f>IF(K10="",0,IF(K10&gt;$J$2,0,IF(K10&gt;=$L$2,($N$2*($J$2-K10)))))</f>
        <v>0</v>
      </c>
      <c r="M10" s="35">
        <v>59.82</v>
      </c>
      <c r="N10" s="41">
        <f>IF(M10="",0,IF(M10&gt;$J$2,0,IF(M10&gt;=$L$2,($N$2*($J$2-M10)))))</f>
        <v>13.62172112287158</v>
      </c>
      <c r="O10" s="35"/>
      <c r="P10" s="41">
        <f>IF(O10="",0,IF(O10&gt;$J$2,0,IF(O10&gt;=$L$2,($N$2*($J$2-O10)))))</f>
        <v>0</v>
      </c>
      <c r="Q10" s="35"/>
      <c r="R10" s="41">
        <f>IF(Q10="",0,IF(Q10&gt;$J$2,0,IF(Q10&gt;=$L$2,($N$2*($J$2-Q10)))))</f>
        <v>0</v>
      </c>
      <c r="S10" s="35"/>
      <c r="T10" s="41">
        <f>IF(S10="",0,IF(S10&gt;$J$2,0,IF(S10&gt;=$L$2,($N$2*($J$2-S10)))))</f>
        <v>0</v>
      </c>
      <c r="U10" s="35"/>
      <c r="V10" s="41">
        <f>IF(U10="",0,IF(U10&gt;$J$2,0,IF(U10&gt;=$L$2,($N$2*($J$2-U10)))))</f>
        <v>0</v>
      </c>
      <c r="W10" s="41">
        <f>LARGE((J10,L10,N10,P10,R10,T10,V10),1)+LARGE((J10,L10,N10,P10,R10,T10,V10),2)+LARGE((J10,L10,N10,P10,R10,T10),3)</f>
        <v>32.85780027611591</v>
      </c>
      <c r="X10" s="41">
        <f>SUM(J10,L10,N10,P10,R10,T10,V10)</f>
        <v>32.85780027611591</v>
      </c>
      <c r="Y10" s="12"/>
      <c r="Z10" s="35">
        <f>COUNTA(AG10,AI10,AK10,AM10,AO10,AQ10,AS10)</f>
        <v>1</v>
      </c>
      <c r="AA10" s="7" t="s">
        <v>112</v>
      </c>
      <c r="AB10" s="7" t="s">
        <v>118</v>
      </c>
      <c r="AC10" s="7" t="s">
        <v>180</v>
      </c>
      <c r="AD10" s="36">
        <f>AU10+AF10</f>
        <v>0</v>
      </c>
      <c r="AE10" s="7"/>
      <c r="AF10" s="36">
        <f>IF(AE10="",0,IF(AE10&gt;$AH$2,0,IF(AE10&gt;=$AJ$2,($AL$2*($AH$2-AE10)))))</f>
        <v>0</v>
      </c>
      <c r="AG10" s="7"/>
      <c r="AH10" s="36">
        <f>IF(AG10="",0,IF(AG10&gt;$AH$2,0,IF(AG10&gt;=$AJ$2,($AL$2*($AH$2-AG10)))))</f>
        <v>0</v>
      </c>
      <c r="AI10" s="7">
        <v>62.98</v>
      </c>
      <c r="AJ10" s="21">
        <f>IF(AI10="",0,IF(AI10&gt;$AH$2,0,IF(AI10&gt;=$AJ$2,($AL$2*($AH$2-AI10)))))</f>
        <v>0</v>
      </c>
      <c r="AK10" s="7"/>
      <c r="AL10" s="21">
        <f>IF(AK10="",0,IF(AK10&gt;$AH$2,0,IF(AK10&gt;=$AJ$2,($AL$2*($AH$2-AK10)))))</f>
        <v>0</v>
      </c>
      <c r="AM10" s="7"/>
      <c r="AN10" s="21">
        <f>IF(AM10="",0,IF(AM10&gt;$AH$2,0,IF(AM10&gt;=$AJ$2,($AL$2*($AH$2-AM10)))))</f>
        <v>0</v>
      </c>
      <c r="AO10" s="7"/>
      <c r="AP10" s="21">
        <f>IF(AO10="",0,IF(AO10&gt;$AH$2,0,IF(AO10&gt;=$AJ$2,($AL$2*($AH$2-AO10)))))</f>
        <v>0</v>
      </c>
      <c r="AQ10" s="7"/>
      <c r="AR10" s="21">
        <f>IF(AQ10="",0,IF(AQ10&gt;$AH$2,0,IF(AQ10&gt;=$AJ$2,($AL$2*($AH$2-AQ10)))))</f>
        <v>0</v>
      </c>
      <c r="AS10" s="7"/>
      <c r="AT10" s="21">
        <f>IF(AS10="",0,IF(AS10&gt;$AH$2,0,IF(AS10&gt;=$AJ$2,($AL$2*($AH$2-AS10)))))</f>
        <v>0</v>
      </c>
      <c r="AU10" s="21">
        <f>LARGE((AH10,AJ10,AL10,AN10,AP10,AR10,AT10),1)+LARGE((AH10,AJ10,AL10,AN10,AP10,AR10,AT10),2)+LARGE((AH10,AJ10,AL10,AN10,AP10,AR10,AT10),3)</f>
        <v>0</v>
      </c>
      <c r="AV10" s="41">
        <f>SUM(AH10,AJ10,AL10,AN10,AP10,AR10,AT10)</f>
        <v>0</v>
      </c>
      <c r="AX10" s="35">
        <f>COUNTA(BE10,BG10,BI10,BK10,BM10,BO10,BQ10)</f>
        <v>1</v>
      </c>
      <c r="AY10" s="32" t="s">
        <v>197</v>
      </c>
      <c r="AZ10" s="32" t="s">
        <v>198</v>
      </c>
      <c r="BA10" s="32" t="s">
        <v>180</v>
      </c>
      <c r="BB10" s="85">
        <f>BS10+BD10</f>
        <v>41.509433962264076</v>
      </c>
      <c r="BC10" s="32"/>
      <c r="BD10" s="56">
        <f>IF(BC10="",0,IF(BC10&gt;$BF$2,0,IF(BC10&gt;=$BH$2,($BJ$2*($BF$2-BC10)))))</f>
        <v>0</v>
      </c>
      <c r="BE10" s="43"/>
      <c r="BF10" s="56">
        <f>IF(BE10="",0,IF(BE10&gt;$BF$2,0,IF(BE10&gt;=$BH$2,($BJ$2*($BF$2-BE10)))))</f>
        <v>0</v>
      </c>
      <c r="BG10" s="43">
        <v>61.09</v>
      </c>
      <c r="BH10" s="44">
        <f>IF(BG10="",0,IF(BG10&gt;$BF$2,0,IF(BG10&gt;=$BH$2,($BJ$2*($BF$2-BG10)))))</f>
        <v>41.509433962264076</v>
      </c>
      <c r="BI10" s="45"/>
      <c r="BJ10" s="44">
        <f>IF(BI10="",0,IF(BI10&gt;$BF$2,0,IF(BI10&gt;=$BH$2,($BJ$2*($BF$2-BI10)))))</f>
        <v>0</v>
      </c>
      <c r="BK10" s="45"/>
      <c r="BL10" s="44">
        <f>IF(BK10="",0,IF(BK10&gt;$BF$2,0,IF(BK10&gt;=$BH$2,($BJ$2*($BF$2-BK10)))))</f>
        <v>0</v>
      </c>
      <c r="BM10" s="45"/>
      <c r="BN10" s="44">
        <f>IF(BM10="",0,IF(BM10&gt;$BF$2,0,IF(BM10&gt;=$BH$2,($BJ$2*($BF$2-BM10)))))</f>
        <v>0</v>
      </c>
      <c r="BO10" s="45"/>
      <c r="BP10" s="44">
        <f>IF(BO10="",0,IF(BO10&gt;$BF$2,0,IF(BO10&gt;=$BH$2,($BJ$2*($BF$2-BO10)))))</f>
        <v>0</v>
      </c>
      <c r="BQ10" s="45"/>
      <c r="BR10" s="44">
        <f>IF(BQ10="",0,IF(BQ10&gt;$BF$2,0,IF(BQ10&gt;=$BH$2,($BJ$2*($BF$2-BQ10)))))</f>
        <v>0</v>
      </c>
      <c r="BS10" s="21">
        <f>LARGE((BF10,BH10,BJ10,BL10,BN10,BP10,BR10),1)+LARGE((BF10,BH10,BJ10,BL10,BN10,BP10,BR10),2)+LARGE((BF10,BH10,BJ10,BL10,BN10,BP10,BR10),3)</f>
        <v>41.509433962264076</v>
      </c>
      <c r="BT10" s="41">
        <f>SUM(BF10,BH10,BJ10,BL10,BN10,BP10,BR10)</f>
        <v>41.509433962264076</v>
      </c>
    </row>
    <row r="11" spans="1:72" x14ac:dyDescent="0.25">
      <c r="A11" s="12"/>
      <c r="B11" s="35">
        <f>COUNTA(I11,K11,M11,O11,Q11,S11,U11)</f>
        <v>1</v>
      </c>
      <c r="C11" s="32" t="s">
        <v>84</v>
      </c>
      <c r="D11" s="32" t="s">
        <v>189</v>
      </c>
      <c r="E11" s="32" t="s">
        <v>180</v>
      </c>
      <c r="F11" s="36">
        <f>W11+H11</f>
        <v>22.917625402669078</v>
      </c>
      <c r="G11" s="32"/>
      <c r="H11" s="40">
        <f>IF(G11="",0,IF(G11&gt;$J$2,0,IF(G11&gt;=$L$2,($N$2*($J$2-G11)))))</f>
        <v>0</v>
      </c>
      <c r="I11" s="32"/>
      <c r="J11" s="40">
        <f>IF(I11="",0,IF(I11&gt;$J$2,0,IF(I11&gt;=$L$2,($N$2*($J$2-I11)))))</f>
        <v>0</v>
      </c>
      <c r="K11" s="32">
        <v>58.81</v>
      </c>
      <c r="L11" s="40">
        <f>IF(K11="",0,IF(K11&gt;$J$2,0,IF(K11&gt;=$L$2,($N$2*($J$2-K11)))))</f>
        <v>22.917625402669078</v>
      </c>
      <c r="M11" s="35"/>
      <c r="N11" s="41">
        <f>IF(M11="",0,IF(M11&gt;$J$2,0,IF(M11&gt;=$L$2,($N$2*($J$2-M11)))))</f>
        <v>0</v>
      </c>
      <c r="O11" s="35"/>
      <c r="P11" s="41">
        <f>IF(O11="",0,IF(O11&gt;$J$2,0,IF(O11&gt;=$L$2,($N$2*($J$2-O11)))))</f>
        <v>0</v>
      </c>
      <c r="Q11" s="35"/>
      <c r="R11" s="41">
        <f>IF(Q11="",0,IF(Q11&gt;$J$2,0,IF(Q11&gt;=$L$2,($N$2*($J$2-Q11)))))</f>
        <v>0</v>
      </c>
      <c r="S11" s="35"/>
      <c r="T11" s="41">
        <f>IF(S11="",0,IF(S11&gt;$J$2,0,IF(S11&gt;=$L$2,($N$2*($J$2-S11)))))</f>
        <v>0</v>
      </c>
      <c r="U11" s="35"/>
      <c r="V11" s="41">
        <f>IF(U11="",0,IF(U11&gt;$J$2,0,IF(U11&gt;=$L$2,($N$2*($J$2-U11)))))</f>
        <v>0</v>
      </c>
      <c r="W11" s="41">
        <f>LARGE((J11,L11,N11,P11,R11,T11,V11),1)+LARGE((J11,L11,N11,P11,R11,T11,V11),2)+LARGE((J11,L11,N11,P11,R11,T11),3)</f>
        <v>22.917625402669078</v>
      </c>
      <c r="X11" s="41">
        <f>SUM(J11,L11,N11,P11,R11,T11,V11)</f>
        <v>22.917625402669078</v>
      </c>
      <c r="Y11" s="12"/>
      <c r="Z11" s="35">
        <f>COUNTA(AG11,AI11,AK11,AM11,AO11,AQ11,AS11)</f>
        <v>1</v>
      </c>
      <c r="AA11" s="10" t="s">
        <v>192</v>
      </c>
      <c r="AB11" s="10" t="s">
        <v>193</v>
      </c>
      <c r="AC11" s="10" t="s">
        <v>184</v>
      </c>
      <c r="AD11" s="36">
        <f>AU11+AF11</f>
        <v>0</v>
      </c>
      <c r="AE11" s="10"/>
      <c r="AF11" s="36">
        <f>IF(AE11="",0,IF(AE11&gt;$AH$2,0,IF(AE11&gt;=$AJ$2,($AL$2*($AH$2-AE11)))))</f>
        <v>0</v>
      </c>
      <c r="AG11" s="7"/>
      <c r="AH11" s="36">
        <f>IF(AG11="",0,IF(AG11&gt;$AH$2,0,IF(AG11&gt;=$AJ$2,($AL$2*($AH$2-AG11)))))</f>
        <v>0</v>
      </c>
      <c r="AI11" s="7">
        <v>63.83</v>
      </c>
      <c r="AJ11" s="21">
        <f>IF(AI11="",0,IF(AI11&gt;$AH$2,0,IF(AI11&gt;=$AJ$2,($AL$2*($AH$2-AI11)))))</f>
        <v>0</v>
      </c>
      <c r="AK11" s="7"/>
      <c r="AL11" s="21">
        <f>IF(AK11="",0,IF(AK11&gt;$AH$2,0,IF(AK11&gt;=$AJ$2,($AL$2*($AH$2-AK11)))))</f>
        <v>0</v>
      </c>
      <c r="AM11" s="7"/>
      <c r="AN11" s="21">
        <f>IF(AM11="",0,IF(AM11&gt;$AH$2,0,IF(AM11&gt;=$AJ$2,($AL$2*($AH$2-AM11)))))</f>
        <v>0</v>
      </c>
      <c r="AO11" s="7"/>
      <c r="AP11" s="21">
        <f>IF(AO11="",0,IF(AO11&gt;$AH$2,0,IF(AO11&gt;=$AJ$2,($AL$2*($AH$2-AO11)))))</f>
        <v>0</v>
      </c>
      <c r="AQ11" s="7"/>
      <c r="AR11" s="21">
        <f>IF(AQ11="",0,IF(AQ11&gt;$AH$2,0,IF(AQ11&gt;=$AJ$2,($AL$2*($AH$2-AQ11)))))</f>
        <v>0</v>
      </c>
      <c r="AS11" s="7"/>
      <c r="AT11" s="21">
        <f>IF(AS11="",0,IF(AS11&gt;$AH$2,0,IF(AS11&gt;=$AJ$2,($AL$2*($AH$2-AS11)))))</f>
        <v>0</v>
      </c>
      <c r="AU11" s="21">
        <f>LARGE((AH11,AJ11,AL11,AN11,AP11,AR11,AT11),1)+LARGE((AH11,AJ11,AL11,AN11,AP11,AR11,AT11),2)+LARGE((AH11,AJ11,AL11,AN11,AP11,AR11,AT11),3)</f>
        <v>0</v>
      </c>
      <c r="AV11" s="41">
        <f>SUM(AH11,AJ11,AL11,AN11,AP11,AR11,AT11)</f>
        <v>0</v>
      </c>
      <c r="AX11" s="35">
        <f>COUNTA(BE11,BG11,BI11,BK11,BM11,BO11,BQ11)</f>
        <v>1</v>
      </c>
      <c r="AY11" s="47" t="s">
        <v>93</v>
      </c>
      <c r="AZ11" s="47" t="s">
        <v>94</v>
      </c>
      <c r="BA11" s="47" t="s">
        <v>82</v>
      </c>
      <c r="BB11" s="85">
        <f>BS11+BD11</f>
        <v>0</v>
      </c>
      <c r="BC11" s="47"/>
      <c r="BD11" s="56">
        <f>IF(BC11="",0,IF(BC11&gt;$BF$2,0,IF(BC11&gt;=$BH$2,($BJ$2*($BF$2-BC11)))))</f>
        <v>0</v>
      </c>
      <c r="BE11" s="45">
        <v>68.98</v>
      </c>
      <c r="BF11" s="56">
        <f>IF(BE11="",0,IF(BE11&gt;$BF$2,0,IF(BE11&gt;=$BH$2,($BJ$2*($BF$2-BE11)))))</f>
        <v>0</v>
      </c>
      <c r="BG11" s="45"/>
      <c r="BH11" s="44">
        <f>IF(BG11="",0,IF(BG11&gt;$BF$2,0,IF(BG11&gt;=$BH$2,($BJ$2*($BF$2-BG11)))))</f>
        <v>0</v>
      </c>
      <c r="BI11" s="45"/>
      <c r="BJ11" s="44">
        <f>IF(BI11="",0,IF(BI11&gt;$BF$2,0,IF(BI11&gt;=$BH$2,($BJ$2*($BF$2-BI11)))))</f>
        <v>0</v>
      </c>
      <c r="BK11" s="45"/>
      <c r="BL11" s="44">
        <f>IF(BK11="",0,IF(BK11&gt;$BF$2,0,IF(BK11&gt;=$BH$2,($BJ$2*($BF$2-BK11)))))</f>
        <v>0</v>
      </c>
      <c r="BM11" s="45"/>
      <c r="BN11" s="44">
        <f>IF(BM11="",0,IF(BM11&gt;$BF$2,0,IF(BM11&gt;=$BH$2,($BJ$2*($BF$2-BM11)))))</f>
        <v>0</v>
      </c>
      <c r="BO11" s="45"/>
      <c r="BP11" s="44">
        <f>IF(BO11="",0,IF(BO11&gt;$BF$2,0,IF(BO11&gt;=$BH$2,($BJ$2*($BF$2-BO11)))))</f>
        <v>0</v>
      </c>
      <c r="BQ11" s="45"/>
      <c r="BR11" s="44">
        <f>IF(BQ11="",0,IF(BQ11&gt;$BF$2,0,IF(BQ11&gt;=$BH$2,($BJ$2*($BF$2-BQ11)))))</f>
        <v>0</v>
      </c>
      <c r="BS11" s="21">
        <f>LARGE((BF11,BH11,BJ11,BL11,BN11,BP11,BR11),1)+LARGE((BF11,BH11,BJ11,BL11,BN11,BP11,BR11),2)+LARGE((BF11,BH11,BJ11,BL11,BN11,BP11,BR11),3)</f>
        <v>0</v>
      </c>
      <c r="BT11" s="41">
        <f>SUM(BF11,BH11,BJ11,BL11,BN11,BP11,BR11)</f>
        <v>0</v>
      </c>
    </row>
    <row r="12" spans="1:72" x14ac:dyDescent="0.25">
      <c r="A12" s="12"/>
      <c r="B12" s="35">
        <f>COUNTA(I12,K12,M12,O12,Q12,S12,U12)</f>
        <v>1</v>
      </c>
      <c r="C12" s="32" t="s">
        <v>110</v>
      </c>
      <c r="D12" s="32" t="s">
        <v>234</v>
      </c>
      <c r="E12" s="32" t="s">
        <v>71</v>
      </c>
      <c r="F12" s="36">
        <f>W12+H12</f>
        <v>19.236079153244333</v>
      </c>
      <c r="G12" s="32"/>
      <c r="H12" s="40">
        <f>IF(G12="",0,IF(G12&gt;$J$2,0,IF(G12&gt;=$L$2,($N$2*($J$2-G12)))))</f>
        <v>0</v>
      </c>
      <c r="I12" s="32"/>
      <c r="J12" s="40">
        <f>IF(I12="",0,IF(I12&gt;$J$2,0,IF(I12&gt;=$L$2,($N$2*($J$2-I12)))))</f>
        <v>0</v>
      </c>
      <c r="K12" s="32"/>
      <c r="L12" s="40">
        <f>IF(K12="",0,IF(K12&gt;$J$2,0,IF(K12&gt;=$L$2,($N$2*($J$2-K12)))))</f>
        <v>0</v>
      </c>
      <c r="M12" s="35">
        <v>59.21</v>
      </c>
      <c r="N12" s="41">
        <f>IF(M12="",0,IF(M12&gt;$J$2,0,IF(M12&gt;=$L$2,($N$2*($J$2-M12)))))</f>
        <v>19.236079153244333</v>
      </c>
      <c r="O12" s="35"/>
      <c r="P12" s="41">
        <f>IF(O12="",0,IF(O12&gt;$J$2,0,IF(O12&gt;=$L$2,($N$2*($J$2-O12)))))</f>
        <v>0</v>
      </c>
      <c r="Q12" s="35"/>
      <c r="R12" s="41">
        <f>IF(Q12="",0,IF(Q12&gt;$J$2,0,IF(Q12&gt;=$L$2,($N$2*($J$2-Q12)))))</f>
        <v>0</v>
      </c>
      <c r="S12" s="35"/>
      <c r="T12" s="41">
        <f>IF(S12="",0,IF(S12&gt;$J$2,0,IF(S12&gt;=$L$2,($N$2*($J$2-S12)))))</f>
        <v>0</v>
      </c>
      <c r="U12" s="35"/>
      <c r="V12" s="41">
        <f>IF(U12="",0,IF(U12&gt;$J$2,0,IF(U12&gt;=$L$2,($N$2*($J$2-U12)))))</f>
        <v>0</v>
      </c>
      <c r="W12" s="41">
        <f>LARGE((J12,L12,N12,P12,R12,T12,V12),1)+LARGE((J12,L12,N12,P12,R12,T12,V12),2)+LARGE((J12,L12,N12,P12,R12,T12),3)</f>
        <v>19.236079153244333</v>
      </c>
      <c r="X12" s="41">
        <f>SUM(J12,L12,N12,P12,R12,T12,V12)</f>
        <v>19.236079153244333</v>
      </c>
      <c r="Y12" s="12"/>
      <c r="Z12" s="35">
        <f>COUNTA(AG12,AI12,AK12,AM12,AO12,AQ12,AS12)</f>
        <v>1</v>
      </c>
      <c r="AA12" s="10" t="s">
        <v>69</v>
      </c>
      <c r="AB12" s="10" t="s">
        <v>194</v>
      </c>
      <c r="AC12" s="10" t="s">
        <v>184</v>
      </c>
      <c r="AD12" s="36">
        <f>AU12+AF12</f>
        <v>0</v>
      </c>
      <c r="AE12" s="7"/>
      <c r="AF12" s="36">
        <f>IF(AE12="",0,IF(AE12&gt;$AH$2,0,IF(AE12&gt;=$AJ$2,($AL$2*($AH$2-AE12)))))</f>
        <v>0</v>
      </c>
      <c r="AG12" s="7"/>
      <c r="AH12" s="36">
        <f>IF(AG12="",0,IF(AG12&gt;$AH$2,0,IF(AG12&gt;=$AJ$2,($AL$2*($AH$2-AG12)))))</f>
        <v>0</v>
      </c>
      <c r="AI12" s="7">
        <v>66.88</v>
      </c>
      <c r="AJ12" s="21">
        <f>IF(AI12="",0,IF(AI12&gt;$AH$2,0,IF(AI12&gt;=$AJ$2,($AL$2*($AH$2-AI12)))))</f>
        <v>0</v>
      </c>
      <c r="AK12" s="7"/>
      <c r="AL12" s="21">
        <f>IF(AK12="",0,IF(AK12&gt;$AH$2,0,IF(AK12&gt;=$AJ$2,($AL$2*($AH$2-AK12)))))</f>
        <v>0</v>
      </c>
      <c r="AM12" s="7"/>
      <c r="AN12" s="21">
        <f>IF(AM12="",0,IF(AM12&gt;$AH$2,0,IF(AM12&gt;=$AJ$2,($AL$2*($AH$2-AM12)))))</f>
        <v>0</v>
      </c>
      <c r="AO12" s="7"/>
      <c r="AP12" s="21">
        <f>IF(AO12="",0,IF(AO12&gt;$AH$2,0,IF(AO12&gt;=$AJ$2,($AL$2*($AH$2-AO12)))))</f>
        <v>0</v>
      </c>
      <c r="AQ12" s="7"/>
      <c r="AR12" s="21">
        <f>IF(AQ12="",0,IF(AQ12&gt;$AH$2,0,IF(AQ12&gt;=$AJ$2,($AL$2*($AH$2-AQ12)))))</f>
        <v>0</v>
      </c>
      <c r="AS12" s="7"/>
      <c r="AT12" s="21">
        <f>IF(AS12="",0,IF(AS12&gt;$AH$2,0,IF(AS12&gt;=$AJ$2,($AL$2*($AH$2-AS12)))))</f>
        <v>0</v>
      </c>
      <c r="AU12" s="21">
        <f>LARGE((AH12,AJ12,AL12,AN12,AP12,AR12,AT12),1)+LARGE((AH12,AJ12,AL12,AN12,AP12,AR12,AT12),2)+LARGE((AH12,AJ12,AL12,AN12,AP12,AR12,AT12),3)</f>
        <v>0</v>
      </c>
      <c r="AV12" s="41">
        <f>SUM(AH12,AJ12,AL12,AN12,AP12,AR12,AT12)</f>
        <v>0</v>
      </c>
      <c r="AX12" s="35">
        <f>COUNTA(BE12,BG12,BI12,BK12,BM12,BO12,BQ12)</f>
        <v>1</v>
      </c>
      <c r="AY12" s="32" t="s">
        <v>95</v>
      </c>
      <c r="AZ12" s="32" t="s">
        <v>96</v>
      </c>
      <c r="BA12" s="32" t="s">
        <v>149</v>
      </c>
      <c r="BB12" s="85">
        <f>BS12+BD12</f>
        <v>0</v>
      </c>
      <c r="BC12" s="32"/>
      <c r="BD12" s="56">
        <f>IF(BC12="",0,IF(BC12&gt;$BF$2,0,IF(BC12&gt;=$BH$2,($BJ$2*($BF$2-BC12)))))</f>
        <v>0</v>
      </c>
      <c r="BE12" s="43">
        <v>71.47</v>
      </c>
      <c r="BF12" s="56">
        <f>IF(BE12="",0,IF(BE12&gt;$BF$2,0,IF(BE12&gt;=$BH$2,($BJ$2*($BF$2-BE12)))))</f>
        <v>0</v>
      </c>
      <c r="BG12" s="43"/>
      <c r="BH12" s="44">
        <f>IF(BG12="",0,IF(BG12&gt;$BF$2,0,IF(BG12&gt;=$BH$2,($BJ$2*($BF$2-BG12)))))</f>
        <v>0</v>
      </c>
      <c r="BI12" s="45"/>
      <c r="BJ12" s="44">
        <f>IF(BI12="",0,IF(BI12&gt;$BF$2,0,IF(BI12&gt;=$BH$2,($BJ$2*($BF$2-BI12)))))</f>
        <v>0</v>
      </c>
      <c r="BK12" s="45"/>
      <c r="BL12" s="44">
        <f>IF(BK12="",0,IF(BK12&gt;$BF$2,0,IF(BK12&gt;=$BH$2,($BJ$2*($BF$2-BK12)))))</f>
        <v>0</v>
      </c>
      <c r="BM12" s="45"/>
      <c r="BN12" s="44">
        <f>IF(BM12="",0,IF(BM12&gt;$BF$2,0,IF(BM12&gt;=$BH$2,($BJ$2*($BF$2-BM12)))))</f>
        <v>0</v>
      </c>
      <c r="BO12" s="45"/>
      <c r="BP12" s="44">
        <f>IF(BO12="",0,IF(BO12&gt;$BF$2,0,IF(BO12&gt;=$BH$2,($BJ$2*($BF$2-BO12)))))</f>
        <v>0</v>
      </c>
      <c r="BQ12" s="45"/>
      <c r="BR12" s="44">
        <f>IF(BQ12="",0,IF(BQ12&gt;$BF$2,0,IF(BQ12&gt;=$BH$2,($BJ$2*($BF$2-BQ12)))))</f>
        <v>0</v>
      </c>
      <c r="BS12" s="21">
        <f>LARGE((BF12,BH12,BJ12,BL12,BN12,BP12,BR12),1)+LARGE((BF12,BH12,BJ12,BL12,BN12,BP12,BR12),2)+LARGE((BF12,BH12,BJ12,BL12,BN12,BP12,BR12),3)</f>
        <v>0</v>
      </c>
      <c r="BT12" s="41">
        <f>SUM(BF12,BH12,BJ12,BL12,BN12,BP12,BR12)</f>
        <v>0</v>
      </c>
    </row>
    <row r="13" spans="1:72" x14ac:dyDescent="0.25">
      <c r="A13" s="12"/>
      <c r="B13" s="35">
        <f>COUNTA(I13,K13,M13,O13,Q13,S13,U13)</f>
        <v>1</v>
      </c>
      <c r="C13" s="32" t="s">
        <v>88</v>
      </c>
      <c r="D13" s="32" t="s">
        <v>89</v>
      </c>
      <c r="E13" s="32" t="s">
        <v>71</v>
      </c>
      <c r="F13" s="36">
        <f>W13+H13</f>
        <v>0</v>
      </c>
      <c r="G13" s="32"/>
      <c r="H13" s="40">
        <f>IF(G13="",0,IF(G13&gt;$J$2,0,IF(G13&gt;=$L$2,($N$2*($J$2-G13)))))</f>
        <v>0</v>
      </c>
      <c r="I13" s="32">
        <v>69.19</v>
      </c>
      <c r="J13" s="40">
        <f>IF(I13="",0,IF(I13&gt;$J$2,0,IF(I13&gt;=$L$2,($N$2*($J$2-I13)))))</f>
        <v>0</v>
      </c>
      <c r="K13" s="32"/>
      <c r="L13" s="40">
        <f>IF(K13="",0,IF(K13&gt;$J$2,0,IF(K13&gt;=$L$2,($N$2*($J$2-K13)))))</f>
        <v>0</v>
      </c>
      <c r="M13" s="35"/>
      <c r="N13" s="41">
        <f>IF(M13="",0,IF(M13&gt;$J$2,0,IF(M13&gt;=$L$2,($N$2*($J$2-M13)))))</f>
        <v>0</v>
      </c>
      <c r="O13" s="35"/>
      <c r="P13" s="41">
        <f>IF(O13="",0,IF(O13&gt;$J$2,0,IF(O13&gt;=$L$2,($N$2*($J$2-O13)))))</f>
        <v>0</v>
      </c>
      <c r="Q13" s="35"/>
      <c r="R13" s="41">
        <f>IF(Q13="",0,IF(Q13&gt;$J$2,0,IF(Q13&gt;=$L$2,($N$2*($J$2-Q13)))))</f>
        <v>0</v>
      </c>
      <c r="S13" s="35"/>
      <c r="T13" s="41">
        <f>IF(S13="",0,IF(S13&gt;$J$2,0,IF(S13&gt;=$L$2,($N$2*($J$2-S13)))))</f>
        <v>0</v>
      </c>
      <c r="U13" s="35"/>
      <c r="V13" s="41">
        <f>IF(U13="",0,IF(U13&gt;$J$2,0,IF(U13&gt;=$L$2,($N$2*($J$2-U13)))))</f>
        <v>0</v>
      </c>
      <c r="W13" s="41">
        <f>LARGE((J13,L13,N13,P13,R13,T13,V13),1)+LARGE((J13,L13,N13,P13,R13,T13,V13),2)+LARGE((J13,L13,N13,P13,R13,T13),3)</f>
        <v>0</v>
      </c>
      <c r="X13" s="41">
        <f>SUM(J13,L13,N13,P13,R13,T13,V13)</f>
        <v>0</v>
      </c>
      <c r="Y13" s="12"/>
      <c r="Z13" s="35">
        <f>COUNTA(AG13,AI13,AK13,AM13,AO13,AQ13,AS13)</f>
        <v>1</v>
      </c>
      <c r="AA13" s="13" t="s">
        <v>79</v>
      </c>
      <c r="AB13" s="13" t="s">
        <v>195</v>
      </c>
      <c r="AC13" s="13" t="s">
        <v>184</v>
      </c>
      <c r="AD13" s="36">
        <f>AU13+AF13</f>
        <v>0</v>
      </c>
      <c r="AE13" s="13"/>
      <c r="AF13" s="36">
        <f>IF(AE13="",0,IF(AE13&gt;$AH$2,0,IF(AE13&gt;=$AJ$2,($AL$2*($AH$2-AE13)))))</f>
        <v>0</v>
      </c>
      <c r="AG13" s="13"/>
      <c r="AH13" s="36">
        <f>IF(AG13="",0,IF(AG13&gt;$AH$2,0,IF(AG13&gt;=$AJ$2,($AL$2*($AH$2-AG13)))))</f>
        <v>0</v>
      </c>
      <c r="AI13" s="7">
        <v>73.239999999999995</v>
      </c>
      <c r="AJ13" s="21">
        <f>IF(AI13="",0,IF(AI13&gt;$AH$2,0,IF(AI13&gt;=$AJ$2,($AL$2*($AH$2-AI13)))))</f>
        <v>0</v>
      </c>
      <c r="AK13" s="7"/>
      <c r="AL13" s="21">
        <f>IF(AK13="",0,IF(AK13&gt;$AH$2,0,IF(AK13&gt;=$AJ$2,($AL$2*($AH$2-AK13)))))</f>
        <v>0</v>
      </c>
      <c r="AM13" s="7"/>
      <c r="AN13" s="21">
        <f>IF(AM13="",0,IF(AM13&gt;$AH$2,0,IF(AM13&gt;=$AJ$2,($AL$2*($AH$2-AM13)))))</f>
        <v>0</v>
      </c>
      <c r="AO13" s="7"/>
      <c r="AP13" s="21">
        <f>IF(AO13="",0,IF(AO13&gt;$AH$2,0,IF(AO13&gt;=$AJ$2,($AL$2*($AH$2-AO13)))))</f>
        <v>0</v>
      </c>
      <c r="AQ13" s="7"/>
      <c r="AR13" s="21">
        <f>IF(AQ13="",0,IF(AQ13&gt;$AH$2,0,IF(AQ13&gt;=$AJ$2,($AL$2*($AH$2-AQ13)))))</f>
        <v>0</v>
      </c>
      <c r="AS13" s="7"/>
      <c r="AT13" s="21">
        <f>IF(AS13="",0,IF(AS13&gt;$AH$2,0,IF(AS13&gt;=$AJ$2,($AL$2*($AH$2-AS13)))))</f>
        <v>0</v>
      </c>
      <c r="AU13" s="21">
        <f>LARGE((AH13,AJ13,AL13,AN13,AP13,AR13,AT13),1)+LARGE((AH13,AJ13,AL13,AN13,AP13,AR13,AT13),2)+LARGE((AH13,AJ13,AL13,AN13,AP13,AR13,AT13),3)</f>
        <v>0</v>
      </c>
      <c r="AV13" s="41">
        <f>SUM(AH13,AJ13,AL13,AN13,AP13,AR13,AT13)</f>
        <v>0</v>
      </c>
      <c r="AX13" s="35">
        <f>COUNTA(BE13,BG13,BI13,BK13,BM13,BO13,BQ13)</f>
        <v>1</v>
      </c>
      <c r="AY13" s="86" t="s">
        <v>97</v>
      </c>
      <c r="AZ13" s="86" t="s">
        <v>98</v>
      </c>
      <c r="BA13" s="86" t="s">
        <v>82</v>
      </c>
      <c r="BB13" s="85">
        <f>BS13+BD13</f>
        <v>0</v>
      </c>
      <c r="BC13" s="7"/>
      <c r="BD13" s="56">
        <f>IF(BC13="",0,IF(BC13&gt;$BF$2,0,IF(BC13&gt;=$BH$2,($BJ$2*($BF$2-BC13)))))</f>
        <v>0</v>
      </c>
      <c r="BE13" s="7">
        <v>72.16</v>
      </c>
      <c r="BF13" s="56">
        <f>IF(BE13="",0,IF(BE13&gt;$BF$2,0,IF(BE13&gt;=$BH$2,($BJ$2*($BF$2-BE13)))))</f>
        <v>0</v>
      </c>
      <c r="BG13" s="7"/>
      <c r="BH13" s="44">
        <f>IF(BG13="",0,IF(BG13&gt;$BF$2,0,IF(BG13&gt;=$BH$2,($BJ$2*($BF$2-BG13)))))</f>
        <v>0</v>
      </c>
      <c r="BI13" s="7"/>
      <c r="BJ13" s="44">
        <f>IF(BI13="",0,IF(BI13&gt;$BF$2,0,IF(BI13&gt;=$BH$2,($BJ$2*($BF$2-BI13)))))</f>
        <v>0</v>
      </c>
      <c r="BK13" s="7"/>
      <c r="BL13" s="44">
        <f>IF(BK13="",0,IF(BK13&gt;$BF$2,0,IF(BK13&gt;=$BH$2,($BJ$2*($BF$2-BK13)))))</f>
        <v>0</v>
      </c>
      <c r="BM13" s="7"/>
      <c r="BN13" s="44">
        <f>IF(BM13="",0,IF(BM13&gt;$BF$2,0,IF(BM13&gt;=$BH$2,($BJ$2*($BF$2-BM13)))))</f>
        <v>0</v>
      </c>
      <c r="BO13" s="7"/>
      <c r="BP13" s="44">
        <f>IF(BO13="",0,IF(BO13&gt;$BF$2,0,IF(BO13&gt;=$BH$2,($BJ$2*($BF$2-BO13)))))</f>
        <v>0</v>
      </c>
      <c r="BQ13" s="7"/>
      <c r="BR13" s="44">
        <f>IF(BQ13="",0,IF(BQ13&gt;$BF$2,0,IF(BQ13&gt;=$BH$2,($BJ$2*($BF$2-BQ13)))))</f>
        <v>0</v>
      </c>
      <c r="BS13" s="21">
        <f>LARGE((BF13,BH13,BJ13,BL13,BN13,BP13,BR13),1)+LARGE((BF13,BH13,BJ13,BL13,BN13,BP13,BR13),2)+LARGE((BF13,BH13,BJ13,BL13,BN13,BP13,BR13),3)</f>
        <v>0</v>
      </c>
      <c r="BT13" s="41">
        <f>SUM(BF13,BH13,BJ13,BL13,BN13,BP13,BR13)</f>
        <v>0</v>
      </c>
    </row>
    <row r="14" spans="1:72" x14ac:dyDescent="0.25">
      <c r="A14" s="12"/>
      <c r="B14" s="35">
        <f>COUNTA(I14,K14,M14,O14,Q14,S14,U14)</f>
        <v>1</v>
      </c>
      <c r="C14" s="10" t="s">
        <v>112</v>
      </c>
      <c r="D14" s="10" t="s">
        <v>188</v>
      </c>
      <c r="E14" s="10" t="s">
        <v>180</v>
      </c>
      <c r="F14" s="36">
        <f>W14+H14</f>
        <v>0</v>
      </c>
      <c r="G14" s="10"/>
      <c r="H14" s="40">
        <f>IF(G14="",0,IF(G14&gt;$J$2,0,IF(G14&gt;=$L$2,($N$2*($J$2-G14)))))</f>
        <v>0</v>
      </c>
      <c r="I14" s="10"/>
      <c r="J14" s="40">
        <f>IF(I14="",0,IF(I14&gt;$J$2,0,IF(I14&gt;=$L$2,($N$2*($J$2-I14)))))</f>
        <v>0</v>
      </c>
      <c r="K14" s="10">
        <v>68.069999999999993</v>
      </c>
      <c r="L14" s="40">
        <f>IF(K14="",0,IF(K14&gt;$J$2,0,IF(K14&gt;=$L$2,($N$2*($J$2-K14)))))</f>
        <v>0</v>
      </c>
      <c r="M14" s="35"/>
      <c r="N14" s="41">
        <f>IF(M14="",0,IF(M14&gt;$J$2,0,IF(M14&gt;=$L$2,($N$2*($J$2-M14)))))</f>
        <v>0</v>
      </c>
      <c r="O14" s="35"/>
      <c r="P14" s="41">
        <f>IF(O14="",0,IF(O14&gt;$J$2,0,IF(O14&gt;=$L$2,($N$2*($J$2-O14)))))</f>
        <v>0</v>
      </c>
      <c r="Q14" s="35"/>
      <c r="R14" s="41">
        <f>IF(Q14="",0,IF(Q14&gt;$J$2,0,IF(Q14&gt;=$L$2,($N$2*($J$2-Q14)))))</f>
        <v>0</v>
      </c>
      <c r="S14" s="35"/>
      <c r="T14" s="41">
        <f>IF(S14="",0,IF(S14&gt;$J$2,0,IF(S14&gt;=$L$2,($N$2*($J$2-S14)))))</f>
        <v>0</v>
      </c>
      <c r="U14" s="35"/>
      <c r="V14" s="41">
        <f>IF(U14="",0,IF(U14&gt;$J$2,0,IF(U14&gt;=$L$2,($N$2*($J$2-U14)))))</f>
        <v>0</v>
      </c>
      <c r="W14" s="41">
        <f>LARGE((J14,L14,N14,P14,R14,T14,V14),1)+LARGE((J14,L14,N14,P14,R14,T14,V14),2)+LARGE((J14,L14,N14,P14,R14,T14),3)</f>
        <v>0</v>
      </c>
      <c r="X14" s="41">
        <f>SUM(J14,L14,N14,P14,R14,T14,V14)</f>
        <v>0</v>
      </c>
      <c r="Y14" s="12"/>
      <c r="Z14" s="35">
        <f>COUNTA(AG14,AI14,AK14,AM14,AO14,AQ14,AS14)</f>
        <v>1</v>
      </c>
      <c r="AA14" s="13" t="s">
        <v>182</v>
      </c>
      <c r="AB14" s="13" t="s">
        <v>196</v>
      </c>
      <c r="AC14" s="13" t="s">
        <v>184</v>
      </c>
      <c r="AD14" s="36">
        <f>AU14+AF14</f>
        <v>0</v>
      </c>
      <c r="AE14" s="13"/>
      <c r="AF14" s="36">
        <f>IF(AE14="",0,IF(AE14&gt;$AH$2,0,IF(AE14&gt;=$AJ$2,($AL$2*($AH$2-AE14)))))</f>
        <v>0</v>
      </c>
      <c r="AG14" s="13"/>
      <c r="AH14" s="36">
        <f>IF(AG14="",0,IF(AG14&gt;$AH$2,0,IF(AG14&gt;=$AJ$2,($AL$2*($AH$2-AG14)))))</f>
        <v>0</v>
      </c>
      <c r="AI14" s="7">
        <v>67.989999999999995</v>
      </c>
      <c r="AJ14" s="21">
        <f>IF(AI14="",0,IF(AI14&gt;$AH$2,0,IF(AI14&gt;=$AJ$2,($AL$2*($AH$2-AI14)))))</f>
        <v>0</v>
      </c>
      <c r="AK14" s="7"/>
      <c r="AL14" s="21">
        <f>IF(AK14="",0,IF(AK14&gt;$AH$2,0,IF(AK14&gt;=$AJ$2,($AL$2*($AH$2-AK14)))))</f>
        <v>0</v>
      </c>
      <c r="AM14" s="7"/>
      <c r="AN14" s="21">
        <f>IF(AM14="",0,IF(AM14&gt;$AH$2,0,IF(AM14&gt;=$AJ$2,($AL$2*($AH$2-AM14)))))</f>
        <v>0</v>
      </c>
      <c r="AO14" s="7"/>
      <c r="AP14" s="21">
        <f>IF(AO14="",0,IF(AO14&gt;$AH$2,0,IF(AO14&gt;=$AJ$2,($AL$2*($AH$2-AO14)))))</f>
        <v>0</v>
      </c>
      <c r="AQ14" s="7"/>
      <c r="AR14" s="21">
        <f>IF(AQ14="",0,IF(AQ14&gt;$AH$2,0,IF(AQ14&gt;=$AJ$2,($AL$2*($AH$2-AQ14)))))</f>
        <v>0</v>
      </c>
      <c r="AS14" s="7"/>
      <c r="AT14" s="21">
        <f>IF(AS14="",0,IF(AS14&gt;$AH$2,0,IF(AS14&gt;=$AJ$2,($AL$2*($AH$2-AS14)))))</f>
        <v>0</v>
      </c>
      <c r="AU14" s="21">
        <f>LARGE((AH14,AJ14,AL14,AN14,AP14,AR14,AT14),1)+LARGE((AH14,AJ14,AL14,AN14,AP14,AR14,AT14),2)+LARGE((AH14,AJ14,AL14,AN14,AP14,AR14,AT14),3)</f>
        <v>0</v>
      </c>
      <c r="AV14" s="41">
        <f>SUM(AH14,AJ14,AL14,AN14,AP14,AR14,AT14)</f>
        <v>0</v>
      </c>
      <c r="AX14" s="35">
        <f>COUNTA(BE14,BG14,BI14,BK14,BM14,BO14,BQ14)</f>
        <v>1</v>
      </c>
      <c r="AY14" s="9" t="s">
        <v>99</v>
      </c>
      <c r="AZ14" s="9" t="s">
        <v>100</v>
      </c>
      <c r="BA14" s="9" t="s">
        <v>82</v>
      </c>
      <c r="BB14" s="85">
        <f>BS14+BD14</f>
        <v>0</v>
      </c>
      <c r="BC14" s="9"/>
      <c r="BD14" s="56">
        <f>IF(BC14="",0,IF(BC14&gt;$BF$2,0,IF(BC14&gt;=$BH$2,($BJ$2*($BF$2-BC14)))))</f>
        <v>0</v>
      </c>
      <c r="BE14" s="26">
        <v>76.28</v>
      </c>
      <c r="BF14" s="56">
        <f>IF(BE14="",0,IF(BE14&gt;$BF$2,0,IF(BE14&gt;=$BH$2,($BJ$2*($BF$2-BE14)))))</f>
        <v>0</v>
      </c>
      <c r="BG14" s="26"/>
      <c r="BH14" s="44">
        <f>IF(BG14="",0,IF(BG14&gt;$BF$2,0,IF(BG14&gt;=$BH$2,($BJ$2*($BF$2-BG14)))))</f>
        <v>0</v>
      </c>
      <c r="BI14" s="45"/>
      <c r="BJ14" s="44">
        <f>IF(BI14="",0,IF(BI14&gt;$BF$2,0,IF(BI14&gt;=$BH$2,($BJ$2*($BF$2-BI14)))))</f>
        <v>0</v>
      </c>
      <c r="BK14" s="45"/>
      <c r="BL14" s="44">
        <f>IF(BK14="",0,IF(BK14&gt;$BF$2,0,IF(BK14&gt;=$BH$2,($BJ$2*($BF$2-BK14)))))</f>
        <v>0</v>
      </c>
      <c r="BM14" s="45"/>
      <c r="BN14" s="44">
        <f>IF(BM14="",0,IF(BM14&gt;$BF$2,0,IF(BM14&gt;=$BH$2,($BJ$2*($BF$2-BM14)))))</f>
        <v>0</v>
      </c>
      <c r="BO14" s="45"/>
      <c r="BP14" s="44">
        <f>IF(BO14="",0,IF(BO14&gt;$BF$2,0,IF(BO14&gt;=$BH$2,($BJ$2*($BF$2-BO14)))))</f>
        <v>0</v>
      </c>
      <c r="BQ14" s="45"/>
      <c r="BR14" s="44">
        <f>IF(BQ14="",0,IF(BQ14&gt;$BF$2,0,IF(BQ14&gt;=$BH$2,($BJ$2*($BF$2-BQ14)))))</f>
        <v>0</v>
      </c>
      <c r="BS14" s="21">
        <f>LARGE((BF14,BH14,BJ14,BL14,BN14,BP14,BR14),1)+LARGE((BF14,BH14,BJ14,BL14,BN14,BP14,BR14),2)+LARGE((BF14,BH14,BJ14,BL14,BN14,BP14,BR14),3)</f>
        <v>0</v>
      </c>
      <c r="BT14" s="41">
        <f>SUM(BF14,BH14,BJ14,BL14,BN14,BP14,BR14)</f>
        <v>0</v>
      </c>
    </row>
    <row r="15" spans="1:72" x14ac:dyDescent="0.25">
      <c r="A15" s="12"/>
      <c r="B15" s="35">
        <f>COUNTA(I15,K15,M15,O15,Q15,S15,U15)</f>
        <v>2</v>
      </c>
      <c r="C15" s="32" t="s">
        <v>102</v>
      </c>
      <c r="D15" s="32" t="s">
        <v>190</v>
      </c>
      <c r="E15" s="32" t="s">
        <v>180</v>
      </c>
      <c r="F15" s="36">
        <f>W15+H15</f>
        <v>0</v>
      </c>
      <c r="G15" s="32"/>
      <c r="H15" s="40">
        <f>IF(G15="",0,IF(G15&gt;$J$2,0,IF(G15&gt;=$L$2,($N$2*($J$2-G15)))))</f>
        <v>0</v>
      </c>
      <c r="I15" s="32"/>
      <c r="J15" s="40">
        <f>IF(I15="",0,IF(I15&gt;$J$2,0,IF(I15&gt;=$L$2,($N$2*($J$2-I15)))))</f>
        <v>0</v>
      </c>
      <c r="K15" s="32">
        <v>66.61</v>
      </c>
      <c r="L15" s="40">
        <f>IF(K15="",0,IF(K15&gt;$J$2,0,IF(K15&gt;=$L$2,($N$2*($J$2-K15)))))</f>
        <v>0</v>
      </c>
      <c r="M15" s="35">
        <v>62.27</v>
      </c>
      <c r="N15" s="41">
        <f>IF(M15="",0,IF(M15&gt;$J$2,0,IF(M15&gt;=$L$2,($N$2*($J$2-M15)))))</f>
        <v>0</v>
      </c>
      <c r="O15" s="35"/>
      <c r="P15" s="41">
        <f>IF(O15="",0,IF(O15&gt;$J$2,0,IF(O15&gt;=$L$2,($N$2*($J$2-O15)))))</f>
        <v>0</v>
      </c>
      <c r="Q15" s="35"/>
      <c r="R15" s="41">
        <f>IF(Q15="",0,IF(Q15&gt;$J$2,0,IF(Q15&gt;=$L$2,($N$2*($J$2-Q15)))))</f>
        <v>0</v>
      </c>
      <c r="S15" s="35"/>
      <c r="T15" s="41">
        <f>IF(S15="",0,IF(S15&gt;$J$2,0,IF(S15&gt;=$L$2,($N$2*($J$2-S15)))))</f>
        <v>0</v>
      </c>
      <c r="U15" s="35"/>
      <c r="V15" s="41">
        <f>IF(U15="",0,IF(U15&gt;$J$2,0,IF(U15&gt;=$L$2,($N$2*($J$2-U15)))))</f>
        <v>0</v>
      </c>
      <c r="W15" s="41">
        <f>LARGE((J15,L15,N15,P15,R15,T15,V15),1)+LARGE((J15,L15,N15,P15,R15,T15,V15),2)+LARGE((J15,L15,N15,P15,R15,T15),3)</f>
        <v>0</v>
      </c>
      <c r="X15" s="41">
        <f>SUM(J15,L15,N15,P15,R15,T15,V15)</f>
        <v>0</v>
      </c>
      <c r="Y15" s="12"/>
      <c r="Z15" s="35">
        <f t="shared" ref="Z7:Z22" si="0">COUNTA(AG15,AI15,AK15,AM15,AO15,AQ15,AS15)</f>
        <v>0</v>
      </c>
      <c r="AA15" s="13"/>
      <c r="AB15" s="13"/>
      <c r="AC15" s="13"/>
      <c r="AD15" s="36">
        <f t="shared" ref="AD7:AD22" si="1">AU15+AF15</f>
        <v>0</v>
      </c>
      <c r="AE15" s="13"/>
      <c r="AF15" s="36">
        <f t="shared" ref="AF7:AF22" si="2">IF(AE15="",0,IF(AE15&gt;$AH$2,0,IF(AE15&gt;=$AJ$2,($AL$2*($AH$2-AE15)))))</f>
        <v>0</v>
      </c>
      <c r="AG15" s="13"/>
      <c r="AH15" s="36">
        <f t="shared" ref="AH7:AH22" si="3">IF(AG15="",0,IF(AG15&gt;$AH$2,0,IF(AG15&gt;=$AJ$2,($AL$2*($AH$2-AG15)))))</f>
        <v>0</v>
      </c>
      <c r="AI15" s="7"/>
      <c r="AJ15" s="21">
        <f t="shared" ref="AJ7:AJ22" si="4">IF(AI15="",0,IF(AI15&gt;$AH$2,0,IF(AI15&gt;=$AJ$2,($AL$2*($AH$2-AI15)))))</f>
        <v>0</v>
      </c>
      <c r="AK15" s="7"/>
      <c r="AL15" s="21">
        <f t="shared" ref="AL7:AL22" si="5">IF(AK15="",0,IF(AK15&gt;$AH$2,0,IF(AK15&gt;=$AJ$2,($AL$2*($AH$2-AK15)))))</f>
        <v>0</v>
      </c>
      <c r="AM15" s="7"/>
      <c r="AN15" s="21">
        <f t="shared" ref="AN7:AN22" si="6">IF(AM15="",0,IF(AM15&gt;$AH$2,0,IF(AM15&gt;=$AJ$2,($AL$2*($AH$2-AM15)))))</f>
        <v>0</v>
      </c>
      <c r="AO15" s="7"/>
      <c r="AP15" s="21">
        <f t="shared" ref="AP7:AP22" si="7">IF(AO15="",0,IF(AO15&gt;$AH$2,0,IF(AO15&gt;=$AJ$2,($AL$2*($AH$2-AO15)))))</f>
        <v>0</v>
      </c>
      <c r="AQ15" s="7"/>
      <c r="AR15" s="21">
        <f t="shared" ref="AR7:AR22" si="8">IF(AQ15="",0,IF(AQ15&gt;$AH$2,0,IF(AQ15&gt;=$AJ$2,($AL$2*($AH$2-AQ15)))))</f>
        <v>0</v>
      </c>
      <c r="AS15" s="7"/>
      <c r="AT15" s="21">
        <f t="shared" ref="AT7:AT22" si="9">IF(AS15="",0,IF(AS15&gt;$AH$2,0,IF(AS15&gt;=$AJ$2,($AL$2*($AH$2-AS15)))))</f>
        <v>0</v>
      </c>
      <c r="AU15" s="21">
        <f>LARGE((AH15,AJ15,AL15,AN15,AP15,AR15,AT15),1)+LARGE((AH15,AJ15,AL15,AN15,AP15,AR15,AT15),2)+LARGE((AH15,AJ15,AL15,AN15,AP15,AR15,AT15),3)</f>
        <v>0</v>
      </c>
      <c r="AV15" s="41">
        <f t="shared" ref="AV8:AV22" si="10">SUM(AH15,AJ15,AL15,AN15,AP15,AR15,AT15)</f>
        <v>0</v>
      </c>
      <c r="AX15" s="35">
        <f t="shared" ref="AX7:AX25" si="11">COUNTA(BE15,BG15,BI15,BK15,BM15,BO15,BQ15)</f>
        <v>0</v>
      </c>
      <c r="AY15" s="32"/>
      <c r="AZ15" s="32"/>
      <c r="BA15" s="32"/>
      <c r="BB15" s="85">
        <f t="shared" ref="BB7:BB25" si="12">BS15+BD15</f>
        <v>0</v>
      </c>
      <c r="BC15" s="32"/>
      <c r="BD15" s="56">
        <f t="shared" ref="BD7:BD25" si="13">IF(BC15="",0,IF(BC15&gt;$BF$2,0,IF(BC15&gt;=$BH$2,($BJ$2*($BF$2-BC15)))))</f>
        <v>0</v>
      </c>
      <c r="BE15" s="43"/>
      <c r="BF15" s="56">
        <f t="shared" ref="BF7:BF25" si="14">IF(BE15="",0,IF(BE15&gt;$BF$2,0,IF(BE15&gt;=$BH$2,($BJ$2*($BF$2-BE15)))))</f>
        <v>0</v>
      </c>
      <c r="BG15" s="43"/>
      <c r="BH15" s="44">
        <f t="shared" ref="BH7:BH25" si="15">IF(BG15="",0,IF(BG15&gt;$BF$2,0,IF(BG15&gt;=$BH$2,($BJ$2*($BF$2-BG15)))))</f>
        <v>0</v>
      </c>
      <c r="BI15" s="45"/>
      <c r="BJ15" s="44">
        <f t="shared" ref="BJ7:BJ25" si="16">IF(BI15="",0,IF(BI15&gt;$BF$2,0,IF(BI15&gt;=$BH$2,($BJ$2*($BF$2-BI15)))))</f>
        <v>0</v>
      </c>
      <c r="BK15" s="45"/>
      <c r="BL15" s="44">
        <f t="shared" ref="BL7:BL25" si="17">IF(BK15="",0,IF(BK15&gt;$BF$2,0,IF(BK15&gt;=$BH$2,($BJ$2*($BF$2-BK15)))))</f>
        <v>0</v>
      </c>
      <c r="BM15" s="45"/>
      <c r="BN15" s="44">
        <f t="shared" ref="BN7:BN25" si="18">IF(BM15="",0,IF(BM15&gt;$BF$2,0,IF(BM15&gt;=$BH$2,($BJ$2*($BF$2-BM15)))))</f>
        <v>0</v>
      </c>
      <c r="BO15" s="45"/>
      <c r="BP15" s="44">
        <f t="shared" ref="BP7:BP25" si="19">IF(BO15="",0,IF(BO15&gt;$BF$2,0,IF(BO15&gt;=$BH$2,($BJ$2*($BF$2-BO15)))))</f>
        <v>0</v>
      </c>
      <c r="BQ15" s="45"/>
      <c r="BR15" s="44">
        <f t="shared" ref="BR7:BR25" si="20">IF(BQ15="",0,IF(BQ15&gt;$BF$2,0,IF(BQ15&gt;=$BH$2,($BJ$2*($BF$2-BQ15)))))</f>
        <v>0</v>
      </c>
      <c r="BS15" s="21">
        <f>LARGE((BF15,BH15,BJ15,BL15,BN15,BP15,BR15),1)+LARGE((BF15,BH15,BJ15,BL15,BN15,BP15,BR15),2)+LARGE((BF15,BH15,BJ15,BL15,BN15,BP15,BR15),3)</f>
        <v>0</v>
      </c>
      <c r="BT15" s="41">
        <f t="shared" ref="BT7:BT25" si="21">SUM(BF15,BH15,BJ15,BL15,BN15,BP15,BR15)</f>
        <v>0</v>
      </c>
    </row>
    <row r="16" spans="1:72" s="11" customFormat="1" x14ac:dyDescent="0.25">
      <c r="A16" s="12"/>
      <c r="B16" s="35">
        <f t="shared" ref="B7:B16" si="22">COUNTA(I16,K16,M16,O16,Q16,S16,U16)</f>
        <v>0</v>
      </c>
      <c r="C16" s="9"/>
      <c r="D16" s="9"/>
      <c r="E16" s="9"/>
      <c r="F16" s="36">
        <f t="shared" ref="F7:F16" si="23">W16+H16</f>
        <v>0</v>
      </c>
      <c r="G16" s="9"/>
      <c r="H16" s="40">
        <f t="shared" ref="H7:H16" si="24">IF(G16="",0,IF(G16&gt;$J$2,0,IF(G16&gt;=$L$2,($N$2*($J$2-G16)))))</f>
        <v>0</v>
      </c>
      <c r="I16" s="9"/>
      <c r="J16" s="40">
        <f t="shared" ref="J7:J16" si="25">IF(I16="",0,IF(I16&gt;$J$2,0,IF(I16&gt;=$L$2,($N$2*($J$2-I16)))))</f>
        <v>0</v>
      </c>
      <c r="K16" s="9"/>
      <c r="L16" s="40">
        <f t="shared" ref="L7:L16" si="26">IF(K16="",0,IF(K16&gt;$J$2,0,IF(K16&gt;=$L$2,($N$2*($J$2-K16)))))</f>
        <v>0</v>
      </c>
      <c r="M16" s="35"/>
      <c r="N16" s="41">
        <f t="shared" ref="N7:N16" si="27">IF(M16="",0,IF(M16&gt;$J$2,0,IF(M16&gt;=$L$2,($N$2*($J$2-M16)))))</f>
        <v>0</v>
      </c>
      <c r="O16" s="35"/>
      <c r="P16" s="41">
        <f t="shared" ref="P7:P16" si="28">IF(O16="",0,IF(O16&gt;$J$2,0,IF(O16&gt;=$L$2,($N$2*($J$2-O16)))))</f>
        <v>0</v>
      </c>
      <c r="Q16" s="35"/>
      <c r="R16" s="41">
        <f t="shared" ref="R7:R16" si="29">IF(Q16="",0,IF(Q16&gt;$J$2,0,IF(Q16&gt;=$L$2,($N$2*($J$2-Q16)))))</f>
        <v>0</v>
      </c>
      <c r="S16" s="35"/>
      <c r="T16" s="41">
        <f t="shared" ref="T7:T16" si="30">IF(S16="",0,IF(S16&gt;$J$2,0,IF(S16&gt;=$L$2,($N$2*($J$2-S16)))))</f>
        <v>0</v>
      </c>
      <c r="U16" s="35"/>
      <c r="V16" s="41">
        <f t="shared" ref="V7:V16" si="31">IF(U16="",0,IF(U16&gt;$J$2,0,IF(U16&gt;=$L$2,($N$2*($J$2-U16)))))</f>
        <v>0</v>
      </c>
      <c r="W16" s="41">
        <f>LARGE((J16,L16,N16,P16,R16,T16,V16),1)+LARGE((J16,L16,N16,P16,R16,T16,V16),2)+LARGE((J16,L16,N16,P16,R16,T16),3)</f>
        <v>0</v>
      </c>
      <c r="X16" s="41">
        <f t="shared" ref="X8:X16" si="32">SUM(J16,L16,N16,P16,R16,T16,V16)</f>
        <v>0</v>
      </c>
      <c r="Y16" s="12"/>
      <c r="Z16" s="35">
        <f t="shared" si="0"/>
        <v>0</v>
      </c>
      <c r="AA16" s="13"/>
      <c r="AB16" s="13"/>
      <c r="AC16" s="13"/>
      <c r="AD16" s="36">
        <f t="shared" si="1"/>
        <v>0</v>
      </c>
      <c r="AE16" s="13"/>
      <c r="AF16" s="36">
        <f t="shared" si="2"/>
        <v>0</v>
      </c>
      <c r="AG16" s="13"/>
      <c r="AH16" s="36">
        <f t="shared" si="3"/>
        <v>0</v>
      </c>
      <c r="AI16" s="7"/>
      <c r="AJ16" s="21">
        <f t="shared" si="4"/>
        <v>0</v>
      </c>
      <c r="AK16" s="7"/>
      <c r="AL16" s="21">
        <f t="shared" si="5"/>
        <v>0</v>
      </c>
      <c r="AM16" s="7"/>
      <c r="AN16" s="21">
        <f t="shared" si="6"/>
        <v>0</v>
      </c>
      <c r="AO16" s="7"/>
      <c r="AP16" s="21">
        <f t="shared" si="7"/>
        <v>0</v>
      </c>
      <c r="AQ16" s="7"/>
      <c r="AR16" s="21">
        <f t="shared" si="8"/>
        <v>0</v>
      </c>
      <c r="AS16" s="7"/>
      <c r="AT16" s="21">
        <f t="shared" si="9"/>
        <v>0</v>
      </c>
      <c r="AU16" s="21">
        <f>LARGE((AH16,AJ16,AL16,AN16,AP16,AR16,AT16),1)+LARGE((AH16,AJ16,AL16,AN16,AP16,AR16,AT16),2)+LARGE((AH16,AJ16,AL16,AN16,AP16,AR16,AT16),3)</f>
        <v>0</v>
      </c>
      <c r="AV16" s="41">
        <f t="shared" si="10"/>
        <v>0</v>
      </c>
      <c r="AW16" s="19"/>
      <c r="AX16" s="35">
        <f t="shared" si="11"/>
        <v>0</v>
      </c>
      <c r="AY16" s="32"/>
      <c r="AZ16" s="32"/>
      <c r="BA16" s="32"/>
      <c r="BB16" s="85">
        <f t="shared" si="12"/>
        <v>0</v>
      </c>
      <c r="BC16" s="32"/>
      <c r="BD16" s="56">
        <f t="shared" si="13"/>
        <v>0</v>
      </c>
      <c r="BE16" s="43"/>
      <c r="BF16" s="56">
        <f t="shared" si="14"/>
        <v>0</v>
      </c>
      <c r="BG16" s="43"/>
      <c r="BH16" s="44">
        <f t="shared" si="15"/>
        <v>0</v>
      </c>
      <c r="BI16" s="45"/>
      <c r="BJ16" s="44">
        <f t="shared" si="16"/>
        <v>0</v>
      </c>
      <c r="BK16" s="45"/>
      <c r="BL16" s="44">
        <f t="shared" si="17"/>
        <v>0</v>
      </c>
      <c r="BM16" s="45"/>
      <c r="BN16" s="44">
        <f t="shared" si="18"/>
        <v>0</v>
      </c>
      <c r="BO16" s="45"/>
      <c r="BP16" s="44">
        <f t="shared" si="19"/>
        <v>0</v>
      </c>
      <c r="BQ16" s="45"/>
      <c r="BR16" s="44">
        <f t="shared" si="20"/>
        <v>0</v>
      </c>
      <c r="BS16" s="21">
        <f>LARGE((BF16,BH16,BJ16,BL16,BN16,BP16,BR16),1)+LARGE((BF16,BH16,BJ16,BL16,BN16,BP16,BR16),2)+LARGE((BF16,BH16,BJ16,BL16,BN16,BP16,BR16),3)</f>
        <v>0</v>
      </c>
      <c r="BT16" s="41">
        <f t="shared" si="21"/>
        <v>0</v>
      </c>
    </row>
    <row r="17" spans="1:72" s="11" customFormat="1" x14ac:dyDescent="0.25">
      <c r="A17" s="12"/>
      <c r="B17" s="12"/>
      <c r="C17" s="34"/>
      <c r="D17" s="34"/>
      <c r="E17" s="34"/>
      <c r="F17" s="34"/>
      <c r="G17" s="34"/>
      <c r="H17" s="34"/>
      <c r="I17" s="34"/>
      <c r="J17" s="34"/>
      <c r="K17" s="34"/>
      <c r="L17" s="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5">
        <f t="shared" si="0"/>
        <v>0</v>
      </c>
      <c r="AA17" s="13"/>
      <c r="AB17" s="13"/>
      <c r="AC17" s="13"/>
      <c r="AD17" s="36">
        <f t="shared" si="1"/>
        <v>0</v>
      </c>
      <c r="AE17" s="13"/>
      <c r="AF17" s="36">
        <f t="shared" si="2"/>
        <v>0</v>
      </c>
      <c r="AG17" s="13"/>
      <c r="AH17" s="36">
        <f t="shared" si="3"/>
        <v>0</v>
      </c>
      <c r="AI17" s="7"/>
      <c r="AJ17" s="21">
        <f t="shared" si="4"/>
        <v>0</v>
      </c>
      <c r="AK17" s="7"/>
      <c r="AL17" s="21">
        <f t="shared" si="5"/>
        <v>0</v>
      </c>
      <c r="AM17" s="7"/>
      <c r="AN17" s="21">
        <f t="shared" si="6"/>
        <v>0</v>
      </c>
      <c r="AO17" s="7"/>
      <c r="AP17" s="21">
        <f t="shared" si="7"/>
        <v>0</v>
      </c>
      <c r="AQ17" s="7"/>
      <c r="AR17" s="21">
        <f t="shared" si="8"/>
        <v>0</v>
      </c>
      <c r="AS17" s="7"/>
      <c r="AT17" s="21">
        <f t="shared" si="9"/>
        <v>0</v>
      </c>
      <c r="AU17" s="21">
        <f>LARGE((AH17,AJ17,AL17,AN17,AP17,AR17,AT17),1)+LARGE((AH17,AJ17,AL17,AN17,AP17,AR17,AT17),2)+LARGE((AH17,AJ17,AL17,AN17,AP17,AR17,AT17),3)</f>
        <v>0</v>
      </c>
      <c r="AV17" s="41">
        <f t="shared" si="10"/>
        <v>0</v>
      </c>
      <c r="AW17" s="19"/>
      <c r="AX17" s="35">
        <f t="shared" si="11"/>
        <v>0</v>
      </c>
      <c r="AY17" s="9"/>
      <c r="AZ17" s="9"/>
      <c r="BA17" s="9"/>
      <c r="BB17" s="85">
        <f t="shared" si="12"/>
        <v>0</v>
      </c>
      <c r="BC17" s="9"/>
      <c r="BD17" s="56">
        <f t="shared" si="13"/>
        <v>0</v>
      </c>
      <c r="BE17" s="26"/>
      <c r="BF17" s="56">
        <f t="shared" si="14"/>
        <v>0</v>
      </c>
      <c r="BG17" s="26"/>
      <c r="BH17" s="44">
        <f t="shared" si="15"/>
        <v>0</v>
      </c>
      <c r="BI17" s="45"/>
      <c r="BJ17" s="44">
        <f t="shared" si="16"/>
        <v>0</v>
      </c>
      <c r="BK17" s="45"/>
      <c r="BL17" s="44">
        <f t="shared" si="17"/>
        <v>0</v>
      </c>
      <c r="BM17" s="45"/>
      <c r="BN17" s="44">
        <f t="shared" si="18"/>
        <v>0</v>
      </c>
      <c r="BO17" s="45"/>
      <c r="BP17" s="44">
        <f t="shared" si="19"/>
        <v>0</v>
      </c>
      <c r="BQ17" s="45"/>
      <c r="BR17" s="44">
        <f t="shared" si="20"/>
        <v>0</v>
      </c>
      <c r="BS17" s="21">
        <f>LARGE((BF17,BH17,BJ17,BL17,BN17,BP17,BR17),1)+LARGE((BF17,BH17,BJ17,BL17,BN17,BP17,BR17),2)+LARGE((BF17,BH17,BJ17,BL17,BN17,BP17,BR17),3)</f>
        <v>0</v>
      </c>
      <c r="BT17" s="41">
        <f t="shared" si="21"/>
        <v>0</v>
      </c>
    </row>
    <row r="18" spans="1:72" s="11" customFormat="1" x14ac:dyDescent="0.25">
      <c r="A18" s="12"/>
      <c r="B18" s="12"/>
      <c r="C18" s="34"/>
      <c r="D18" s="34"/>
      <c r="E18" s="34"/>
      <c r="F18" s="34"/>
      <c r="G18" s="34"/>
      <c r="H18" s="34"/>
      <c r="I18" s="34"/>
      <c r="J18" s="34"/>
      <c r="K18" s="34"/>
      <c r="L18" s="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35">
        <f t="shared" si="0"/>
        <v>0</v>
      </c>
      <c r="AA18" s="10"/>
      <c r="AB18" s="10"/>
      <c r="AC18" s="10"/>
      <c r="AD18" s="36">
        <f t="shared" si="1"/>
        <v>0</v>
      </c>
      <c r="AE18" s="10"/>
      <c r="AF18" s="36">
        <f t="shared" si="2"/>
        <v>0</v>
      </c>
      <c r="AG18" s="10"/>
      <c r="AH18" s="36">
        <f t="shared" si="3"/>
        <v>0</v>
      </c>
      <c r="AI18" s="7"/>
      <c r="AJ18" s="21">
        <f t="shared" si="4"/>
        <v>0</v>
      </c>
      <c r="AK18" s="7"/>
      <c r="AL18" s="21">
        <f t="shared" si="5"/>
        <v>0</v>
      </c>
      <c r="AM18" s="7"/>
      <c r="AN18" s="21">
        <f t="shared" si="6"/>
        <v>0</v>
      </c>
      <c r="AO18" s="7"/>
      <c r="AP18" s="21">
        <f t="shared" si="7"/>
        <v>0</v>
      </c>
      <c r="AQ18" s="7"/>
      <c r="AR18" s="21">
        <f t="shared" si="8"/>
        <v>0</v>
      </c>
      <c r="AS18" s="7"/>
      <c r="AT18" s="21">
        <f t="shared" si="9"/>
        <v>0</v>
      </c>
      <c r="AU18" s="21">
        <f>LARGE((AH18,AJ18,AL18,AN18,AP18,AR18,AT18),1)+LARGE((AH18,AJ18,AL18,AN18,AP18,AR18,AT18),2)+LARGE((AH18,AJ18,AL18,AN18,AP18,AR18,AT18),3)</f>
        <v>0</v>
      </c>
      <c r="AV18" s="41">
        <f t="shared" si="10"/>
        <v>0</v>
      </c>
      <c r="AW18" s="19"/>
      <c r="AX18" s="35">
        <f t="shared" si="11"/>
        <v>0</v>
      </c>
      <c r="AY18" s="9"/>
      <c r="AZ18" s="9"/>
      <c r="BA18" s="9"/>
      <c r="BB18" s="85">
        <f t="shared" si="12"/>
        <v>0</v>
      </c>
      <c r="BC18" s="9"/>
      <c r="BD18" s="56">
        <f t="shared" si="13"/>
        <v>0</v>
      </c>
      <c r="BE18" s="26"/>
      <c r="BF18" s="56">
        <f t="shared" si="14"/>
        <v>0</v>
      </c>
      <c r="BG18" s="26"/>
      <c r="BH18" s="44">
        <f t="shared" si="15"/>
        <v>0</v>
      </c>
      <c r="BI18" s="45"/>
      <c r="BJ18" s="44">
        <f t="shared" si="16"/>
        <v>0</v>
      </c>
      <c r="BK18" s="45"/>
      <c r="BL18" s="44">
        <f t="shared" si="17"/>
        <v>0</v>
      </c>
      <c r="BM18" s="45"/>
      <c r="BN18" s="44">
        <f t="shared" si="18"/>
        <v>0</v>
      </c>
      <c r="BO18" s="45"/>
      <c r="BP18" s="44">
        <f t="shared" si="19"/>
        <v>0</v>
      </c>
      <c r="BQ18" s="45"/>
      <c r="BR18" s="44">
        <f t="shared" si="20"/>
        <v>0</v>
      </c>
      <c r="BS18" s="21">
        <f>LARGE((BF18,BH18,BJ18,BL18,BN18,BP18,BR18),1)+LARGE((BF18,BH18,BJ18,BL18,BN18,BP18,BR18),2)+LARGE((BF18,BH18,BJ18,BL18,BN18,BP18,BR18),3)</f>
        <v>0</v>
      </c>
      <c r="BT18" s="41">
        <f t="shared" si="21"/>
        <v>0</v>
      </c>
    </row>
    <row r="19" spans="1:72" x14ac:dyDescent="0.25">
      <c r="A19" s="12"/>
      <c r="B19" s="12"/>
      <c r="C19" s="33"/>
      <c r="D19" s="33"/>
      <c r="E19" s="33"/>
      <c r="F19" s="33"/>
      <c r="G19" s="33"/>
      <c r="H19" s="33"/>
      <c r="I19" s="33"/>
      <c r="J19" s="33"/>
      <c r="K19" s="33"/>
      <c r="L19" s="3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35">
        <f t="shared" si="0"/>
        <v>0</v>
      </c>
      <c r="AA19" s="10"/>
      <c r="AB19" s="10"/>
      <c r="AC19" s="10"/>
      <c r="AD19" s="36">
        <f t="shared" si="1"/>
        <v>0</v>
      </c>
      <c r="AE19" s="10"/>
      <c r="AF19" s="36">
        <f t="shared" si="2"/>
        <v>0</v>
      </c>
      <c r="AG19" s="10"/>
      <c r="AH19" s="36">
        <f t="shared" si="3"/>
        <v>0</v>
      </c>
      <c r="AI19" s="7"/>
      <c r="AJ19" s="21">
        <f t="shared" si="4"/>
        <v>0</v>
      </c>
      <c r="AK19" s="7"/>
      <c r="AL19" s="21">
        <f t="shared" si="5"/>
        <v>0</v>
      </c>
      <c r="AM19" s="7"/>
      <c r="AN19" s="21">
        <f t="shared" si="6"/>
        <v>0</v>
      </c>
      <c r="AO19" s="7"/>
      <c r="AP19" s="21">
        <f t="shared" si="7"/>
        <v>0</v>
      </c>
      <c r="AQ19" s="7"/>
      <c r="AR19" s="21">
        <f t="shared" si="8"/>
        <v>0</v>
      </c>
      <c r="AS19" s="7"/>
      <c r="AT19" s="21">
        <f t="shared" si="9"/>
        <v>0</v>
      </c>
      <c r="AU19" s="21">
        <f>LARGE((AH19,AJ19,AL19,AN19,AP19,AR19,AT19),1)+LARGE((AH19,AJ19,AL19,AN19,AP19,AR19,AT19),2)+LARGE((AH19,AJ19,AL19,AN19,AP19,AR19,AT19),3)</f>
        <v>0</v>
      </c>
      <c r="AV19" s="41">
        <f t="shared" si="10"/>
        <v>0</v>
      </c>
      <c r="AX19" s="35">
        <f t="shared" si="11"/>
        <v>0</v>
      </c>
      <c r="AY19" s="9"/>
      <c r="AZ19" s="9"/>
      <c r="BA19" s="9"/>
      <c r="BB19" s="85">
        <f t="shared" si="12"/>
        <v>0</v>
      </c>
      <c r="BC19" s="9"/>
      <c r="BD19" s="56">
        <f t="shared" si="13"/>
        <v>0</v>
      </c>
      <c r="BE19" s="26"/>
      <c r="BF19" s="56">
        <f t="shared" si="14"/>
        <v>0</v>
      </c>
      <c r="BG19" s="26"/>
      <c r="BH19" s="44">
        <f t="shared" si="15"/>
        <v>0</v>
      </c>
      <c r="BI19" s="45"/>
      <c r="BJ19" s="44">
        <f t="shared" si="16"/>
        <v>0</v>
      </c>
      <c r="BK19" s="45"/>
      <c r="BL19" s="44">
        <f t="shared" si="17"/>
        <v>0</v>
      </c>
      <c r="BM19" s="45"/>
      <c r="BN19" s="44">
        <f t="shared" si="18"/>
        <v>0</v>
      </c>
      <c r="BO19" s="45"/>
      <c r="BP19" s="44">
        <f t="shared" si="19"/>
        <v>0</v>
      </c>
      <c r="BQ19" s="45"/>
      <c r="BR19" s="44">
        <f t="shared" si="20"/>
        <v>0</v>
      </c>
      <c r="BS19" s="21">
        <f>LARGE((BF19,BH19,BJ19,BL19,BN19,BP19,BR19),1)+LARGE((BF19,BH19,BJ19,BL19,BN19,BP19,BR19),2)+LARGE((BF19,BH19,BJ19,BL19,BN19,BP19,BR19),3)</f>
        <v>0</v>
      </c>
      <c r="BT19" s="41">
        <f t="shared" si="21"/>
        <v>0</v>
      </c>
    </row>
    <row r="20" spans="1:72" x14ac:dyDescent="0.25">
      <c r="A20" s="12"/>
      <c r="B20" s="12"/>
      <c r="C20" s="33"/>
      <c r="D20" s="33"/>
      <c r="E20" s="33"/>
      <c r="F20" s="33"/>
      <c r="G20" s="33"/>
      <c r="H20" s="33"/>
      <c r="I20" s="33"/>
      <c r="J20" s="33"/>
      <c r="K20" s="33"/>
      <c r="L20" s="3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5">
        <f t="shared" si="0"/>
        <v>0</v>
      </c>
      <c r="AA20" s="10"/>
      <c r="AB20" s="10"/>
      <c r="AC20" s="10"/>
      <c r="AD20" s="36">
        <f t="shared" si="1"/>
        <v>0</v>
      </c>
      <c r="AE20" s="10"/>
      <c r="AF20" s="36">
        <f t="shared" si="2"/>
        <v>0</v>
      </c>
      <c r="AG20" s="10"/>
      <c r="AH20" s="36">
        <f t="shared" si="3"/>
        <v>0</v>
      </c>
      <c r="AI20" s="7"/>
      <c r="AJ20" s="21">
        <f t="shared" si="4"/>
        <v>0</v>
      </c>
      <c r="AK20" s="7"/>
      <c r="AL20" s="21">
        <f t="shared" si="5"/>
        <v>0</v>
      </c>
      <c r="AM20" s="7"/>
      <c r="AN20" s="21">
        <f t="shared" si="6"/>
        <v>0</v>
      </c>
      <c r="AO20" s="7"/>
      <c r="AP20" s="21">
        <f t="shared" si="7"/>
        <v>0</v>
      </c>
      <c r="AQ20" s="7"/>
      <c r="AR20" s="21">
        <f t="shared" si="8"/>
        <v>0</v>
      </c>
      <c r="AS20" s="7"/>
      <c r="AT20" s="21">
        <f t="shared" si="9"/>
        <v>0</v>
      </c>
      <c r="AU20" s="21">
        <f>LARGE((AH20,AJ20,AL20,AN20,AP20,AR20,AT20),1)+LARGE((AH20,AJ20,AL20,AN20,AP20,AR20,AT20),2)+LARGE((AH20,AJ20,AL20,AN20,AP20,AR20,AT20),3)</f>
        <v>0</v>
      </c>
      <c r="AV20" s="41">
        <f t="shared" si="10"/>
        <v>0</v>
      </c>
      <c r="AX20" s="35">
        <f t="shared" si="11"/>
        <v>0</v>
      </c>
      <c r="AY20" s="47"/>
      <c r="AZ20" s="47"/>
      <c r="BA20" s="47"/>
      <c r="BB20" s="85">
        <f t="shared" si="12"/>
        <v>0</v>
      </c>
      <c r="BC20" s="47"/>
      <c r="BD20" s="56">
        <f t="shared" si="13"/>
        <v>0</v>
      </c>
      <c r="BE20" s="45"/>
      <c r="BF20" s="56">
        <f t="shared" si="14"/>
        <v>0</v>
      </c>
      <c r="BG20" s="45"/>
      <c r="BH20" s="44">
        <f t="shared" si="15"/>
        <v>0</v>
      </c>
      <c r="BI20" s="45"/>
      <c r="BJ20" s="44">
        <f t="shared" si="16"/>
        <v>0</v>
      </c>
      <c r="BK20" s="45"/>
      <c r="BL20" s="44">
        <f t="shared" si="17"/>
        <v>0</v>
      </c>
      <c r="BM20" s="45"/>
      <c r="BN20" s="44">
        <f t="shared" si="18"/>
        <v>0</v>
      </c>
      <c r="BO20" s="45"/>
      <c r="BP20" s="44">
        <f t="shared" si="19"/>
        <v>0</v>
      </c>
      <c r="BQ20" s="45"/>
      <c r="BR20" s="44">
        <f t="shared" si="20"/>
        <v>0</v>
      </c>
      <c r="BS20" s="21">
        <f>LARGE((BF20,BH20,BJ20,BL20,BN20,BP20,BR20),1)+LARGE((BF20,BH20,BJ20,BL20,BN20,BP20,BR20),2)+LARGE((BF20,BH20,BJ20,BL20,BN20,BP20,BR20),3)</f>
        <v>0</v>
      </c>
      <c r="BT20" s="41">
        <f t="shared" si="21"/>
        <v>0</v>
      </c>
    </row>
    <row r="21" spans="1:72" x14ac:dyDescent="0.25">
      <c r="A21" s="12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3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5">
        <f t="shared" si="0"/>
        <v>0</v>
      </c>
      <c r="AA21" s="10"/>
      <c r="AB21" s="10"/>
      <c r="AC21" s="10"/>
      <c r="AD21" s="36">
        <f t="shared" si="1"/>
        <v>0</v>
      </c>
      <c r="AE21" s="10"/>
      <c r="AF21" s="36">
        <f t="shared" si="2"/>
        <v>0</v>
      </c>
      <c r="AG21" s="7"/>
      <c r="AH21" s="36">
        <f t="shared" si="3"/>
        <v>0</v>
      </c>
      <c r="AI21" s="7"/>
      <c r="AJ21" s="21">
        <f t="shared" si="4"/>
        <v>0</v>
      </c>
      <c r="AK21" s="7"/>
      <c r="AL21" s="21">
        <f t="shared" si="5"/>
        <v>0</v>
      </c>
      <c r="AM21" s="7"/>
      <c r="AN21" s="21">
        <f t="shared" si="6"/>
        <v>0</v>
      </c>
      <c r="AO21" s="7"/>
      <c r="AP21" s="21">
        <f t="shared" si="7"/>
        <v>0</v>
      </c>
      <c r="AQ21" s="7"/>
      <c r="AR21" s="21">
        <f t="shared" si="8"/>
        <v>0</v>
      </c>
      <c r="AS21" s="7"/>
      <c r="AT21" s="21">
        <f t="shared" si="9"/>
        <v>0</v>
      </c>
      <c r="AU21" s="21">
        <f>LARGE((AH21,AJ21,AL21,AN21,AP21,AR21,AT21),1)+LARGE((AH21,AJ21,AL21,AN21,AP21,AR21,AT21),2)+LARGE((AH21,AJ21,AL21,AN21,AP21,AR21,AT21),3)</f>
        <v>0</v>
      </c>
      <c r="AV21" s="41">
        <f t="shared" si="10"/>
        <v>0</v>
      </c>
      <c r="AX21" s="35">
        <f t="shared" si="11"/>
        <v>0</v>
      </c>
      <c r="AY21" s="47"/>
      <c r="AZ21" s="47"/>
      <c r="BA21" s="47"/>
      <c r="BB21" s="85">
        <f t="shared" si="12"/>
        <v>0</v>
      </c>
      <c r="BC21" s="47"/>
      <c r="BD21" s="56">
        <f t="shared" si="13"/>
        <v>0</v>
      </c>
      <c r="BE21" s="45"/>
      <c r="BF21" s="56">
        <f t="shared" si="14"/>
        <v>0</v>
      </c>
      <c r="BG21" s="45"/>
      <c r="BH21" s="44">
        <f t="shared" si="15"/>
        <v>0</v>
      </c>
      <c r="BI21" s="45"/>
      <c r="BJ21" s="44">
        <f t="shared" si="16"/>
        <v>0</v>
      </c>
      <c r="BK21" s="45"/>
      <c r="BL21" s="44">
        <f t="shared" si="17"/>
        <v>0</v>
      </c>
      <c r="BM21" s="45"/>
      <c r="BN21" s="44">
        <f t="shared" si="18"/>
        <v>0</v>
      </c>
      <c r="BO21" s="45"/>
      <c r="BP21" s="44">
        <f t="shared" si="19"/>
        <v>0</v>
      </c>
      <c r="BQ21" s="45"/>
      <c r="BR21" s="44">
        <f t="shared" si="20"/>
        <v>0</v>
      </c>
      <c r="BS21" s="21">
        <f>LARGE((BF21,BH21,BJ21,BL21,BN21,BP21,BR21),1)+LARGE((BF21,BH21,BJ21,BL21,BN21,BP21,BR21),2)+LARGE((BF21,BH21,BJ21,BL21,BN21,BP21,BR21),3)</f>
        <v>0</v>
      </c>
      <c r="BT21" s="41">
        <f t="shared" si="21"/>
        <v>0</v>
      </c>
    </row>
    <row r="22" spans="1:72" x14ac:dyDescent="0.25">
      <c r="A22" s="12"/>
      <c r="B22" s="12"/>
      <c r="C22" s="33"/>
      <c r="D22" s="33"/>
      <c r="E22" s="33"/>
      <c r="F22" s="33"/>
      <c r="G22" s="33"/>
      <c r="H22" s="33"/>
      <c r="I22" s="33"/>
      <c r="J22" s="33"/>
      <c r="K22" s="33"/>
      <c r="L22" s="3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5">
        <f t="shared" si="0"/>
        <v>0</v>
      </c>
      <c r="AA22" s="10"/>
      <c r="AB22" s="10"/>
      <c r="AC22" s="10"/>
      <c r="AD22" s="36">
        <f t="shared" si="1"/>
        <v>0</v>
      </c>
      <c r="AE22" s="10"/>
      <c r="AF22" s="36">
        <f t="shared" si="2"/>
        <v>0</v>
      </c>
      <c r="AG22" s="7"/>
      <c r="AH22" s="36">
        <f t="shared" si="3"/>
        <v>0</v>
      </c>
      <c r="AI22" s="7"/>
      <c r="AJ22" s="21">
        <f t="shared" si="4"/>
        <v>0</v>
      </c>
      <c r="AK22" s="7"/>
      <c r="AL22" s="21">
        <f t="shared" si="5"/>
        <v>0</v>
      </c>
      <c r="AM22" s="7"/>
      <c r="AN22" s="21">
        <f t="shared" si="6"/>
        <v>0</v>
      </c>
      <c r="AO22" s="7"/>
      <c r="AP22" s="21">
        <f t="shared" si="7"/>
        <v>0</v>
      </c>
      <c r="AQ22" s="7"/>
      <c r="AR22" s="21">
        <f t="shared" si="8"/>
        <v>0</v>
      </c>
      <c r="AS22" s="7"/>
      <c r="AT22" s="21">
        <f t="shared" si="9"/>
        <v>0</v>
      </c>
      <c r="AU22" s="21">
        <f>LARGE((AH22,AJ22,AL22,AN22,AP22,AR22,AT22),1)+LARGE((AH22,AJ22,AL22,AN22,AP22,AR22,AT22),2)+LARGE((AH22,AJ22,AL22,AN22,AP22,AR22,AT22),3)</f>
        <v>0</v>
      </c>
      <c r="AV22" s="41">
        <f t="shared" si="10"/>
        <v>0</v>
      </c>
      <c r="AX22" s="35">
        <f t="shared" si="11"/>
        <v>0</v>
      </c>
      <c r="AY22" s="9"/>
      <c r="AZ22" s="9"/>
      <c r="BA22" s="9"/>
      <c r="BB22" s="85">
        <f t="shared" si="12"/>
        <v>0</v>
      </c>
      <c r="BC22" s="9"/>
      <c r="BD22" s="56">
        <f t="shared" si="13"/>
        <v>0</v>
      </c>
      <c r="BE22" s="45"/>
      <c r="BF22" s="56">
        <f t="shared" si="14"/>
        <v>0</v>
      </c>
      <c r="BG22" s="45"/>
      <c r="BH22" s="44">
        <f t="shared" si="15"/>
        <v>0</v>
      </c>
      <c r="BI22" s="45"/>
      <c r="BJ22" s="44">
        <f t="shared" si="16"/>
        <v>0</v>
      </c>
      <c r="BK22" s="45"/>
      <c r="BL22" s="44">
        <f t="shared" si="17"/>
        <v>0</v>
      </c>
      <c r="BM22" s="45"/>
      <c r="BN22" s="44">
        <f t="shared" si="18"/>
        <v>0</v>
      </c>
      <c r="BO22" s="45"/>
      <c r="BP22" s="44">
        <f t="shared" si="19"/>
        <v>0</v>
      </c>
      <c r="BQ22" s="45"/>
      <c r="BR22" s="44">
        <f t="shared" si="20"/>
        <v>0</v>
      </c>
      <c r="BS22" s="21">
        <f>LARGE((BF22,BH22,BJ22,BL22,BN22,BP22,BR22),1)+LARGE((BF22,BH22,BJ22,BL22,BN22,BP22,BR22),2)+LARGE((BF22,BH22,BJ22,BL22,BN22,BP22,BR22),3)</f>
        <v>0</v>
      </c>
      <c r="BT22" s="41">
        <f t="shared" si="21"/>
        <v>0</v>
      </c>
    </row>
    <row r="23" spans="1:72" x14ac:dyDescent="0.25">
      <c r="A23" s="12"/>
      <c r="B23" s="12"/>
      <c r="C23" s="33"/>
      <c r="D23" s="33"/>
      <c r="E23" s="33"/>
      <c r="F23" s="33"/>
      <c r="G23" s="33"/>
      <c r="H23" s="33"/>
      <c r="I23" s="33"/>
      <c r="J23" s="33"/>
      <c r="K23" s="33"/>
      <c r="L23" s="3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7"/>
      <c r="AA23" s="4"/>
      <c r="AB23" s="4"/>
      <c r="AC23" s="4"/>
      <c r="AD23" s="100"/>
      <c r="AE23" s="4"/>
      <c r="AF23" s="100"/>
      <c r="AG23" s="4"/>
      <c r="AH23" s="100"/>
      <c r="AI23" s="4"/>
      <c r="AJ23" s="99"/>
      <c r="AK23" s="4"/>
      <c r="AL23" s="99"/>
      <c r="AM23" s="4"/>
      <c r="AN23" s="99"/>
      <c r="AO23" s="4"/>
      <c r="AP23" s="99"/>
      <c r="AQ23" s="4"/>
      <c r="AR23" s="99"/>
      <c r="AS23" s="4"/>
      <c r="AT23" s="99"/>
      <c r="AU23" s="99"/>
      <c r="AV23" s="97"/>
      <c r="AX23" s="35">
        <f t="shared" si="11"/>
        <v>0</v>
      </c>
      <c r="AY23" s="9"/>
      <c r="AZ23" s="9"/>
      <c r="BA23" s="9"/>
      <c r="BB23" s="85">
        <f t="shared" si="12"/>
        <v>0</v>
      </c>
      <c r="BC23" s="9"/>
      <c r="BD23" s="56">
        <f t="shared" si="13"/>
        <v>0</v>
      </c>
      <c r="BE23" s="45"/>
      <c r="BF23" s="56">
        <f t="shared" si="14"/>
        <v>0</v>
      </c>
      <c r="BG23" s="45"/>
      <c r="BH23" s="44">
        <f t="shared" si="15"/>
        <v>0</v>
      </c>
      <c r="BI23" s="45"/>
      <c r="BJ23" s="44">
        <f t="shared" si="16"/>
        <v>0</v>
      </c>
      <c r="BK23" s="45"/>
      <c r="BL23" s="44">
        <f t="shared" si="17"/>
        <v>0</v>
      </c>
      <c r="BM23" s="45"/>
      <c r="BN23" s="44">
        <f t="shared" si="18"/>
        <v>0</v>
      </c>
      <c r="BO23" s="45"/>
      <c r="BP23" s="44">
        <f t="shared" si="19"/>
        <v>0</v>
      </c>
      <c r="BQ23" s="45"/>
      <c r="BR23" s="44">
        <f t="shared" si="20"/>
        <v>0</v>
      </c>
      <c r="BS23" s="21">
        <f>LARGE((BF23,BH23,BJ23,BL23,BN23,BP23,BR23),1)+LARGE((BF23,BH23,BJ23,BL23,BN23,BP23,BR23),2)+LARGE((BF23,BH23,BJ23,BL23,BN23,BP23,BR23),3)</f>
        <v>0</v>
      </c>
      <c r="BT23" s="41">
        <f t="shared" si="21"/>
        <v>0</v>
      </c>
    </row>
    <row r="24" spans="1:72" x14ac:dyDescent="0.25">
      <c r="A24" s="12"/>
      <c r="B24" s="12"/>
      <c r="C24" s="34"/>
      <c r="D24" s="34"/>
      <c r="E24" s="34"/>
      <c r="F24" s="34"/>
      <c r="G24" s="34"/>
      <c r="H24" s="34"/>
      <c r="I24" s="34"/>
      <c r="J24" s="34"/>
      <c r="K24" s="34"/>
      <c r="L24" s="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7"/>
      <c r="AA24" s="4"/>
      <c r="AB24" s="4"/>
      <c r="AC24" s="4"/>
      <c r="AD24" s="100"/>
      <c r="AE24" s="4"/>
      <c r="AF24" s="100"/>
      <c r="AG24" s="4"/>
      <c r="AH24" s="100"/>
      <c r="AI24" s="4"/>
      <c r="AJ24" s="99"/>
      <c r="AK24" s="4"/>
      <c r="AL24" s="99"/>
      <c r="AM24" s="4"/>
      <c r="AN24" s="99"/>
      <c r="AO24" s="4"/>
      <c r="AP24" s="99"/>
      <c r="AQ24" s="4"/>
      <c r="AR24" s="99"/>
      <c r="AS24" s="4"/>
      <c r="AT24" s="99"/>
      <c r="AU24" s="99"/>
      <c r="AV24" s="99"/>
      <c r="AX24" s="35">
        <f t="shared" si="11"/>
        <v>0</v>
      </c>
      <c r="AY24" s="47"/>
      <c r="AZ24" s="47"/>
      <c r="BA24" s="47"/>
      <c r="BB24" s="85">
        <f t="shared" si="12"/>
        <v>0</v>
      </c>
      <c r="BC24" s="47"/>
      <c r="BD24" s="56">
        <f t="shared" si="13"/>
        <v>0</v>
      </c>
      <c r="BE24" s="45"/>
      <c r="BF24" s="56">
        <f t="shared" si="14"/>
        <v>0</v>
      </c>
      <c r="BG24" s="45"/>
      <c r="BH24" s="44">
        <f t="shared" si="15"/>
        <v>0</v>
      </c>
      <c r="BI24" s="45"/>
      <c r="BJ24" s="44">
        <f t="shared" si="16"/>
        <v>0</v>
      </c>
      <c r="BK24" s="45"/>
      <c r="BL24" s="44">
        <f t="shared" si="17"/>
        <v>0</v>
      </c>
      <c r="BM24" s="45"/>
      <c r="BN24" s="44">
        <f t="shared" si="18"/>
        <v>0</v>
      </c>
      <c r="BO24" s="45"/>
      <c r="BP24" s="44">
        <f t="shared" si="19"/>
        <v>0</v>
      </c>
      <c r="BQ24" s="45"/>
      <c r="BR24" s="44">
        <f t="shared" si="20"/>
        <v>0</v>
      </c>
      <c r="BS24" s="21">
        <f>LARGE((BF24,BH24,BJ24,BL24,BN24,BP24,BR24),1)+LARGE((BF24,BH24,BJ24,BL24,BN24,BP24,BR24),2)+LARGE((BF24,BH24,BJ24,BL24,BN24,BP24,BR24),3)</f>
        <v>0</v>
      </c>
      <c r="BT24" s="41">
        <f t="shared" si="21"/>
        <v>0</v>
      </c>
    </row>
    <row r="25" spans="1:72" x14ac:dyDescent="0.25">
      <c r="A25" s="12"/>
      <c r="B25" s="12"/>
      <c r="C25" s="34"/>
      <c r="D25" s="34"/>
      <c r="E25" s="34"/>
      <c r="F25" s="34"/>
      <c r="G25" s="34"/>
      <c r="H25" s="34"/>
      <c r="I25" s="34"/>
      <c r="J25" s="34"/>
      <c r="K25" s="34"/>
      <c r="L25" s="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X25" s="35">
        <f t="shared" si="11"/>
        <v>0</v>
      </c>
      <c r="AY25" s="47"/>
      <c r="AZ25" s="47"/>
      <c r="BA25" s="47"/>
      <c r="BB25" s="85">
        <f t="shared" si="12"/>
        <v>0</v>
      </c>
      <c r="BC25" s="47"/>
      <c r="BD25" s="56">
        <f t="shared" si="13"/>
        <v>0</v>
      </c>
      <c r="BE25" s="45"/>
      <c r="BF25" s="56">
        <f t="shared" si="14"/>
        <v>0</v>
      </c>
      <c r="BG25" s="45"/>
      <c r="BH25" s="44">
        <f t="shared" si="15"/>
        <v>0</v>
      </c>
      <c r="BI25" s="45"/>
      <c r="BJ25" s="44">
        <f t="shared" si="16"/>
        <v>0</v>
      </c>
      <c r="BK25" s="45"/>
      <c r="BL25" s="44">
        <f t="shared" si="17"/>
        <v>0</v>
      </c>
      <c r="BM25" s="45"/>
      <c r="BN25" s="44">
        <f t="shared" si="18"/>
        <v>0</v>
      </c>
      <c r="BO25" s="45"/>
      <c r="BP25" s="44">
        <f t="shared" si="19"/>
        <v>0</v>
      </c>
      <c r="BQ25" s="45"/>
      <c r="BR25" s="44">
        <f t="shared" si="20"/>
        <v>0</v>
      </c>
      <c r="BS25" s="21">
        <f>LARGE((BF25,BH25,BJ25,BL25,BN25,BP25,BR25),1)+LARGE((BF25,BH25,BJ25,BL25,BN25,BP25,BR25),2)+LARGE((BF25,BH25,BJ25,BL25,BN25,BP25,BR25),3)</f>
        <v>0</v>
      </c>
      <c r="BT25" s="41">
        <f t="shared" si="21"/>
        <v>0</v>
      </c>
    </row>
    <row r="26" spans="1:72" x14ac:dyDescent="0.25">
      <c r="A26" s="12"/>
      <c r="B26" s="12"/>
      <c r="C26" s="34"/>
      <c r="D26" s="34"/>
      <c r="E26" s="34"/>
      <c r="F26" s="34"/>
      <c r="G26" s="34"/>
      <c r="H26" s="34"/>
      <c r="I26" s="34"/>
      <c r="J26" s="34"/>
      <c r="K26" s="34"/>
      <c r="L26" s="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2" x14ac:dyDescent="0.25">
      <c r="A27" s="12"/>
      <c r="B27" s="12"/>
      <c r="C27" s="34"/>
      <c r="D27" s="34"/>
      <c r="E27" s="34"/>
      <c r="F27" s="34"/>
      <c r="G27" s="34"/>
      <c r="H27" s="34"/>
      <c r="I27" s="34"/>
      <c r="J27" s="34"/>
      <c r="K27" s="34"/>
      <c r="L27" s="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72" x14ac:dyDescent="0.25">
      <c r="A28" s="12"/>
      <c r="B28" s="12"/>
      <c r="C28" s="34"/>
      <c r="D28" s="34"/>
      <c r="E28" s="34"/>
      <c r="F28" s="34"/>
      <c r="G28" s="34"/>
      <c r="H28" s="34"/>
      <c r="I28" s="34"/>
      <c r="J28" s="34"/>
      <c r="K28" s="34"/>
      <c r="L28" s="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72" x14ac:dyDescent="0.25">
      <c r="A29" s="12"/>
      <c r="B29" s="12"/>
      <c r="C29" s="34"/>
      <c r="D29" s="34"/>
      <c r="E29" s="34"/>
      <c r="F29" s="34"/>
      <c r="G29" s="34"/>
      <c r="H29" s="34"/>
      <c r="I29" s="34"/>
      <c r="J29" s="34"/>
      <c r="K29" s="34"/>
      <c r="L29" s="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7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7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</sheetData>
  <sortState ref="AX7:BT14">
    <sortCondition descending="1" ref="BB7:BB14"/>
  </sortState>
  <conditionalFormatting sqref="B7:B16">
    <cfRule type="cellIs" dxfId="33" priority="3" operator="lessThan">
      <formula>3</formula>
    </cfRule>
  </conditionalFormatting>
  <conditionalFormatting sqref="Z7:Z22">
    <cfRule type="cellIs" dxfId="32" priority="2" operator="lessThan">
      <formula>3</formula>
    </cfRule>
  </conditionalFormatting>
  <conditionalFormatting sqref="AX7:AX25">
    <cfRule type="cellIs" dxfId="31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2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.140625" style="19" bestFit="1" customWidth="1"/>
    <col min="4" max="4" width="10.7109375" customWidth="1"/>
    <col min="5" max="5" width="14.42578125" customWidth="1"/>
    <col min="6" max="6" width="5.28515625" style="19" bestFit="1" customWidth="1"/>
    <col min="7" max="7" width="6.28515625" style="19" bestFit="1" customWidth="1"/>
    <col min="8" max="8" width="3.85546875" style="19" bestFit="1" customWidth="1"/>
    <col min="9" max="9" width="8.7109375" bestFit="1" customWidth="1"/>
    <col min="10" max="10" width="7" bestFit="1" customWidth="1"/>
    <col min="11" max="11" width="8.5703125" bestFit="1" customWidth="1"/>
    <col min="12" max="13" width="7" bestFit="1" customWidth="1"/>
    <col min="14" max="14" width="6.5703125" bestFit="1" customWidth="1"/>
    <col min="15" max="15" width="6.85546875" bestFit="1" customWidth="1"/>
    <col min="16" max="16" width="3.85546875" bestFit="1" customWidth="1"/>
    <col min="17" max="17" width="7" bestFit="1" customWidth="1"/>
    <col min="18" max="18" width="3.85546875" bestFit="1" customWidth="1"/>
    <col min="19" max="19" width="7" bestFit="1" customWidth="1"/>
    <col min="20" max="20" width="3.85546875" bestFit="1" customWidth="1"/>
    <col min="21" max="21" width="7" bestFit="1" customWidth="1"/>
    <col min="22" max="22" width="3.85546875" bestFit="1" customWidth="1"/>
    <col min="23" max="23" width="5.140625" bestFit="1" customWidth="1"/>
    <col min="24" max="24" width="5.140625" style="19" customWidth="1"/>
    <col min="26" max="26" width="6.140625" style="19" bestFit="1" customWidth="1"/>
    <col min="28" max="28" width="11" customWidth="1"/>
    <col min="29" max="29" width="11.85546875" customWidth="1"/>
    <col min="30" max="30" width="5.28515625" style="19" bestFit="1" customWidth="1"/>
    <col min="31" max="31" width="7" style="19" bestFit="1" customWidth="1"/>
    <col min="32" max="32" width="3.85546875" style="19" bestFit="1" customWidth="1"/>
    <col min="33" max="33" width="8.7109375" bestFit="1" customWidth="1"/>
    <col min="34" max="34" width="7" bestFit="1" customWidth="1"/>
    <col min="35" max="35" width="8.5703125" bestFit="1" customWidth="1"/>
    <col min="36" max="37" width="7" bestFit="1" customWidth="1"/>
    <col min="38" max="38" width="6.5703125" bestFit="1" customWidth="1"/>
    <col min="39" max="39" width="6.7109375" bestFit="1" customWidth="1"/>
    <col min="40" max="40" width="3.85546875" bestFit="1" customWidth="1"/>
    <col min="41" max="41" width="7" bestFit="1" customWidth="1"/>
    <col min="42" max="42" width="3.85546875" bestFit="1" customWidth="1"/>
    <col min="43" max="43" width="7" bestFit="1" customWidth="1"/>
    <col min="44" max="44" width="3.85546875" bestFit="1" customWidth="1"/>
    <col min="45" max="45" width="7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.140625" style="19" bestFit="1" customWidth="1"/>
    <col min="52" max="52" width="13.85546875" customWidth="1"/>
    <col min="53" max="53" width="10.7109375" bestFit="1" customWidth="1"/>
    <col min="54" max="54" width="5.28515625" style="19" bestFit="1" customWidth="1"/>
    <col min="55" max="55" width="6.42578125" style="19" bestFit="1" customWidth="1"/>
    <col min="56" max="56" width="3.85546875" style="19" bestFit="1" customWidth="1"/>
    <col min="57" max="57" width="8.7109375" bestFit="1" customWidth="1"/>
    <col min="58" max="58" width="6" bestFit="1" customWidth="1"/>
    <col min="59" max="59" width="8.5703125" bestFit="1" customWidth="1"/>
    <col min="60" max="60" width="7" bestFit="1" customWidth="1"/>
    <col min="61" max="61" width="5.42578125" bestFit="1" customWidth="1"/>
    <col min="62" max="62" width="6.5703125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s="19" customFormat="1" x14ac:dyDescent="0.25">
      <c r="A2" s="107" t="s">
        <v>51</v>
      </c>
      <c r="B2" s="62"/>
      <c r="C2" s="62"/>
      <c r="D2" s="62"/>
      <c r="E2" s="62"/>
      <c r="F2" s="62"/>
      <c r="G2" s="62"/>
      <c r="H2" s="62"/>
      <c r="I2" s="62" t="s">
        <v>24</v>
      </c>
      <c r="J2" s="62">
        <v>2.4481000000000002</v>
      </c>
      <c r="K2" s="62" t="s">
        <v>29</v>
      </c>
      <c r="L2" s="62">
        <v>1.3306</v>
      </c>
      <c r="M2" s="62" t="s">
        <v>23</v>
      </c>
      <c r="N2" s="65">
        <f>200/(J2-L2)</f>
        <v>178.97091722595076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 t="s">
        <v>24</v>
      </c>
      <c r="AH2" s="62">
        <v>2.4622000000000002</v>
      </c>
      <c r="AI2" s="62" t="s">
        <v>29</v>
      </c>
      <c r="AJ2" s="62">
        <v>1.3447</v>
      </c>
      <c r="AK2" s="62" t="s">
        <v>23</v>
      </c>
      <c r="AL2" s="65">
        <f>200/(AH2-AJ2)</f>
        <v>178.97091722595076</v>
      </c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 t="s">
        <v>24</v>
      </c>
      <c r="BF2" s="62">
        <v>2.528</v>
      </c>
      <c r="BG2" s="62" t="s">
        <v>29</v>
      </c>
      <c r="BH2" s="62">
        <v>1.4105000000000001</v>
      </c>
      <c r="BI2" s="62" t="s">
        <v>23</v>
      </c>
      <c r="BJ2" s="65">
        <f>200/(BF2-BH2)</f>
        <v>178.97091722595079</v>
      </c>
      <c r="BK2" s="62"/>
      <c r="BL2" s="62"/>
      <c r="BM2" s="62"/>
      <c r="BN2" s="62"/>
      <c r="BO2" s="62"/>
      <c r="BP2" s="62"/>
      <c r="BQ2" s="62"/>
      <c r="BR2" s="62"/>
      <c r="BS2" s="62"/>
    </row>
    <row r="3" spans="1:72" s="19" customFormat="1" x14ac:dyDescent="0.25">
      <c r="A3" s="19" t="s">
        <v>52</v>
      </c>
    </row>
    <row r="4" spans="1:72" s="19" customFormat="1" x14ac:dyDescent="0.25">
      <c r="C4" s="19" t="s">
        <v>30</v>
      </c>
      <c r="D4" s="19" t="s">
        <v>25</v>
      </c>
      <c r="E4" s="19" t="s">
        <v>16</v>
      </c>
      <c r="AA4" s="19" t="s">
        <v>30</v>
      </c>
      <c r="AB4" s="19" t="s">
        <v>13</v>
      </c>
      <c r="AC4" s="19" t="s">
        <v>16</v>
      </c>
      <c r="AY4" s="19" t="s">
        <v>30</v>
      </c>
      <c r="AZ4" s="19" t="s">
        <v>48</v>
      </c>
      <c r="BA4" s="19" t="s">
        <v>16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AA5" s="19" t="s">
        <v>4</v>
      </c>
      <c r="AB5" s="19" t="s">
        <v>5</v>
      </c>
      <c r="AC5" s="19" t="s">
        <v>6</v>
      </c>
      <c r="AE5" s="19" t="s">
        <v>7</v>
      </c>
      <c r="AY5" s="19" t="s">
        <v>4</v>
      </c>
      <c r="AZ5" s="19" t="s">
        <v>5</v>
      </c>
      <c r="BA5" s="19" t="s">
        <v>6</v>
      </c>
      <c r="BE5" s="19" t="s">
        <v>7</v>
      </c>
    </row>
    <row r="6" spans="1:72" s="19" customFormat="1" x14ac:dyDescent="0.25">
      <c r="B6" s="19" t="s">
        <v>36</v>
      </c>
      <c r="F6" s="1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V6" s="19" t="s">
        <v>15</v>
      </c>
      <c r="W6" s="19" t="s">
        <v>40</v>
      </c>
      <c r="X6" s="19" t="s">
        <v>39</v>
      </c>
      <c r="Z6" s="19" t="s">
        <v>36</v>
      </c>
      <c r="AD6" s="19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T6" s="19" t="s">
        <v>15</v>
      </c>
      <c r="AU6" s="19" t="s">
        <v>40</v>
      </c>
      <c r="AV6" s="19" t="s">
        <v>39</v>
      </c>
      <c r="AX6" s="19" t="s">
        <v>36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R6" s="19" t="s">
        <v>15</v>
      </c>
      <c r="BS6" s="19" t="s">
        <v>40</v>
      </c>
      <c r="BT6" s="19" t="s">
        <v>39</v>
      </c>
    </row>
    <row r="7" spans="1:72" s="19" customFormat="1" x14ac:dyDescent="0.25">
      <c r="B7" s="7">
        <f>COUNTA(I7,K7,M7,O7,Q7,S7,U7)</f>
        <v>2</v>
      </c>
      <c r="C7" s="7" t="s">
        <v>88</v>
      </c>
      <c r="D7" s="7" t="s">
        <v>115</v>
      </c>
      <c r="E7" s="7" t="s">
        <v>71</v>
      </c>
      <c r="F7" s="87">
        <f>W7+H7</f>
        <v>71.373601789709255</v>
      </c>
      <c r="G7" s="7"/>
      <c r="H7" s="44">
        <f>IF(G7="",0,IF(G7&gt;$J$2,0,IF(G7&gt;=$L$2,($N$2*($J$2-G7)))))</f>
        <v>0</v>
      </c>
      <c r="I7" s="7">
        <v>2.2576999999999998</v>
      </c>
      <c r="J7" s="44">
        <f>IF(I7="",0,IF(I7&gt;$J$2,0,IF(I7&gt;=$L$2,($N$2*($J$2-I7)))))</f>
        <v>34.076062639821089</v>
      </c>
      <c r="K7" s="7"/>
      <c r="L7" s="44">
        <f>IF(K7="",0,IF(K7&gt;$J$2,0,IF(K7&gt;=$L$2,($N$2*($J$2-K7)))))</f>
        <v>0</v>
      </c>
      <c r="M7" s="7">
        <v>2.2397</v>
      </c>
      <c r="N7" s="44">
        <f>IF(M7="",0,IF(M7&gt;$J$2,0,IF(M7&gt;=$L$2,($N$2*($J$2-M7)))))</f>
        <v>37.297539149888166</v>
      </c>
      <c r="O7" s="7"/>
      <c r="P7" s="44">
        <f>IF(O7="",0,IF(O7&gt;$J$2,0,IF(O7&gt;=$L$2,($N$2*($J$2-O7)))))</f>
        <v>0</v>
      </c>
      <c r="Q7" s="7"/>
      <c r="R7" s="44">
        <f>IF(Q7="",0,IF(Q7&gt;$J$2,0,IF(Q7&gt;=$L$2,($N$2*($J$2-Q7)))))</f>
        <v>0</v>
      </c>
      <c r="S7" s="7"/>
      <c r="T7" s="44">
        <f>IF(S7="",0,IF(S7&gt;$J$2,0,IF(S7&gt;=$L$2,($N$2*($J$2-S7)))))</f>
        <v>0</v>
      </c>
      <c r="U7" s="7"/>
      <c r="V7" s="44">
        <f>IF(U7="",0,IF(U7&gt;$J$2,0,IF(U7&gt;=$L$2,($N$2*($J$2-U7)))))</f>
        <v>0</v>
      </c>
      <c r="W7" s="44">
        <f>LARGE((J7,L7,N7,P7,R7,T7,V7),1)+LARGE((J7,L7,N7,P7,R7,T7,V7),2)+LARGE((J7,L7,N7,P7,R7,T7,V7),3)</f>
        <v>71.373601789709255</v>
      </c>
      <c r="X7" s="44">
        <f>SUM(J7,L7,N7,P7,R7,T7,V7)</f>
        <v>71.373601789709255</v>
      </c>
      <c r="Z7" s="7">
        <f>COUNTA(AG7,AI7,AK7,AM7,AO7,AQ7,AS7)</f>
        <v>2</v>
      </c>
      <c r="AA7" s="13" t="s">
        <v>112</v>
      </c>
      <c r="AB7" s="13" t="s">
        <v>118</v>
      </c>
      <c r="AC7" s="13" t="s">
        <v>149</v>
      </c>
      <c r="AD7" s="36">
        <f>AU7+AF7</f>
        <v>89.968680089485503</v>
      </c>
      <c r="AE7" s="13"/>
      <c r="AF7" s="21">
        <f>IF(AE7="",0,IF(AE7&gt;$AH$2,0,IF(AE7&gt;=$AJ$2,($AL$2*($AH$2-AE7)))))</f>
        <v>0</v>
      </c>
      <c r="AG7" s="13">
        <v>2.2477</v>
      </c>
      <c r="AH7" s="21">
        <f>IF(AG7="",0,IF(AG7&gt;$AH$2,0,IF(AG7&gt;=$AJ$2,($AL$2*($AH$2-AG7)))))</f>
        <v>38.389261744966461</v>
      </c>
      <c r="AI7" s="13"/>
      <c r="AJ7" s="21">
        <f>IF(AI7="",0,IF(AI7&gt;$AH$2,0,IF(AI7&gt;=$AJ$2,($AL$2*($AH$2-AI7)))))</f>
        <v>0</v>
      </c>
      <c r="AK7" s="7">
        <v>2.1739999999999999</v>
      </c>
      <c r="AL7" s="21">
        <f>IF(AK7="",0,IF(AK7&gt;$AH$2,0,IF(AK7&gt;=$AJ$2,($AL$2*($AH$2-AK7)))))</f>
        <v>51.579418344519048</v>
      </c>
      <c r="AM7" s="7"/>
      <c r="AN7" s="21">
        <f>IF(AM7="",0,IF(AM7&gt;$AH$2,0,IF(AM7&gt;=$AJ$2,($AL$2*($AH$2-AM7)))))</f>
        <v>0</v>
      </c>
      <c r="AO7" s="7"/>
      <c r="AP7" s="21">
        <f>IF(AO7="",0,IF(AO7&gt;$AH$2,0,IF(AO7&gt;=$AJ$2,($AL$2*($AH$2-AO7)))))</f>
        <v>0</v>
      </c>
      <c r="AQ7" s="7"/>
      <c r="AR7" s="21">
        <f>IF(AQ7="",0,IF(AQ7&gt;$AH$2,0,IF(AQ7&gt;=$AJ$2,($AL$2*($AH$2-AQ7)))))</f>
        <v>0</v>
      </c>
      <c r="AS7" s="7"/>
      <c r="AT7" s="21">
        <f>IF(AS7="",0,IF(AS7&gt;$AH$2,0,IF(AS7&gt;=$AJ$2,($AL$2*($AH$2-AS7)))))</f>
        <v>0</v>
      </c>
      <c r="AU7" s="44">
        <f>LARGE((AH7,AJ7,AL7,AN7,AP7,AR7,AT7),1)+LARGE((AH7,AJ7,AL7,AN7,AP7,AR7,AT7),2)+LARGE((AH7,AJ7,AL7,AN7,AP7,AR7,AT7),3)</f>
        <v>89.968680089485503</v>
      </c>
      <c r="AV7" s="44">
        <f>SUM(AH7,AJ7,AL7,AN7,AP7,AR7,AT7)</f>
        <v>89.968680089485503</v>
      </c>
      <c r="AX7" s="19">
        <f>COUNTA(BE7,BG7,BI7,BK7,BM7,BO7,BQ7)</f>
        <v>1</v>
      </c>
      <c r="AY7" s="13" t="s">
        <v>202</v>
      </c>
      <c r="AZ7" s="13" t="s">
        <v>203</v>
      </c>
      <c r="BA7" s="13" t="s">
        <v>204</v>
      </c>
      <c r="BB7" s="13"/>
      <c r="BC7" s="13"/>
      <c r="BD7" s="13"/>
      <c r="BE7" s="13"/>
      <c r="BF7" s="21">
        <f>IF(BE7="",0,IF(BE7&gt;$BF$2,0,IF(BE7&gt;=$BH$2,($BJ$2*($BF$2-BE7)))))</f>
        <v>0</v>
      </c>
      <c r="BG7" s="7">
        <v>2.3311999999999999</v>
      </c>
      <c r="BH7" s="21">
        <f>IF(BG7="",0,IF(BG7&gt;$BF$2,0,IF(BG7&gt;=$BH$2,($BJ$2*($BF$2-BG7)))))</f>
        <v>35.221476510067127</v>
      </c>
      <c r="BI7" s="7"/>
      <c r="BJ7" s="21">
        <f>IF(BI7="",0,IF(BI7&gt;$BF$2,0,IF(BI7&gt;=$BH$2,($BJ$2*($BF$2-BI7)))))</f>
        <v>0</v>
      </c>
      <c r="BK7" s="7"/>
      <c r="BL7" s="21">
        <f>IF(BK7="",0,IF(BK7&gt;$BF$2,0,IF(BK7&gt;=$BH$2,($BJ$2*($BF$2-BK7)))))</f>
        <v>0</v>
      </c>
      <c r="BM7" s="7"/>
      <c r="BN7" s="21">
        <f>IF(BM7="",0,IF(BM7&gt;$BF$2,0,IF(BM7&gt;=$BH$2,($BJ$2*($BF$2-BM7)))))</f>
        <v>0</v>
      </c>
      <c r="BO7" s="7"/>
      <c r="BP7" s="21">
        <f>IF(BO7="",0,IF(BO7&gt;$BF$2,0,IF(BO7&gt;=$BH$2,($BJ$2*($BF$2-BO7)))))</f>
        <v>0</v>
      </c>
      <c r="BQ7" s="7"/>
      <c r="BR7" s="21">
        <f>IF(BQ7="",0,IF(BQ7&gt;$BF$2,0,IF(BQ7&gt;=$BH$2,($BJ$2*($BF$2-BQ7)))))</f>
        <v>0</v>
      </c>
      <c r="BS7" s="21">
        <f>LARGE((BF7,BH7,BJ7,BL7,BN7,BP7,BR7),1)+LARGE((BF7,BH7,BJ7,BL7,BN7,BP7,BR7),2)+LARGE((BF7,BH7,BJ7,BL7,BN7,BP7,BR7),3)</f>
        <v>35.221476510067127</v>
      </c>
      <c r="BT7" s="44">
        <f>SUM(BF7,BH7,BJ7,BL7,BN7,BP7,BR7)</f>
        <v>35.221476510067127</v>
      </c>
    </row>
    <row r="8" spans="1:72" s="19" customFormat="1" x14ac:dyDescent="0.25">
      <c r="B8" s="7">
        <f>COUNTA(I8,K8,M8,O8,Q8,S8,U8)</f>
        <v>1</v>
      </c>
      <c r="C8" s="7" t="s">
        <v>239</v>
      </c>
      <c r="D8" s="7" t="s">
        <v>240</v>
      </c>
      <c r="E8" s="7" t="s">
        <v>68</v>
      </c>
      <c r="F8" s="87">
        <f>W8+H8</f>
        <v>59.615212527964189</v>
      </c>
      <c r="G8" s="7"/>
      <c r="H8" s="44">
        <f>IF(G8="",0,IF(G8&gt;$J$2,0,IF(G8&gt;=$L$2,($N$2*($J$2-G8)))))</f>
        <v>0</v>
      </c>
      <c r="I8" s="7"/>
      <c r="J8" s="44">
        <f>IF(I8="",0,IF(I8&gt;$J$2,0,IF(I8&gt;=$L$2,($N$2*($J$2-I8)))))</f>
        <v>0</v>
      </c>
      <c r="K8" s="7"/>
      <c r="L8" s="44">
        <f>IF(K8="",0,IF(K8&gt;$J$2,0,IF(K8&gt;=$L$2,($N$2*($J$2-K8)))))</f>
        <v>0</v>
      </c>
      <c r="M8" s="7">
        <v>2.1150000000000002</v>
      </c>
      <c r="N8" s="44">
        <f>IF(M8="",0,IF(M8&gt;$J$2,0,IF(M8&gt;=$L$2,($N$2*($J$2-M8)))))</f>
        <v>59.615212527964189</v>
      </c>
      <c r="O8" s="7"/>
      <c r="P8" s="44">
        <f>IF(O8="",0,IF(O8&gt;$J$2,0,IF(O8&gt;=$L$2,($N$2*($J$2-O8)))))</f>
        <v>0</v>
      </c>
      <c r="Q8" s="7"/>
      <c r="R8" s="44">
        <f>IF(Q8="",0,IF(Q8&gt;$J$2,0,IF(Q8&gt;=$L$2,($N$2*($J$2-Q8)))))</f>
        <v>0</v>
      </c>
      <c r="S8" s="7"/>
      <c r="T8" s="44">
        <f>IF(S8="",0,IF(S8&gt;$J$2,0,IF(S8&gt;=$L$2,($N$2*($J$2-S8)))))</f>
        <v>0</v>
      </c>
      <c r="U8" s="7"/>
      <c r="V8" s="44">
        <f>IF(U8="",0,IF(U8&gt;$J$2,0,IF(U8&gt;=$L$2,($N$2*($J$2-U8)))))</f>
        <v>0</v>
      </c>
      <c r="W8" s="44">
        <f>LARGE((J8,L8,N8,P8,R8,T8,V8),1)+LARGE((J8,L8,N8,P8,R8,T8,V8),2)+LARGE((J8,L8,N8,P8,R8,T8,V8),3)</f>
        <v>59.615212527964189</v>
      </c>
      <c r="X8" s="44">
        <f>SUM(J8,L8,N8,P8,R8,T8,V8)</f>
        <v>59.615212527964189</v>
      </c>
      <c r="Z8" s="7">
        <f>COUNTA(AG8,AI8,AK8,AM8,AO8,AQ8,AS8)</f>
        <v>1</v>
      </c>
      <c r="AA8" s="48" t="s">
        <v>243</v>
      </c>
      <c r="AB8" s="48" t="s">
        <v>244</v>
      </c>
      <c r="AC8" s="48" t="s">
        <v>238</v>
      </c>
      <c r="AD8" s="36">
        <f>AU8+AF8</f>
        <v>75.615212527964246</v>
      </c>
      <c r="AE8" s="7"/>
      <c r="AF8" s="21">
        <f>IF(AE8="",0,IF(AE8&gt;$AH$2,0,IF(AE8&gt;=$AJ$2,($AL$2*($AH$2-AE8)))))</f>
        <v>0</v>
      </c>
      <c r="AG8" s="7"/>
      <c r="AH8" s="21">
        <f>IF(AG8="",0,IF(AG8&gt;$AH$2,0,IF(AG8&gt;=$AJ$2,($AL$2*($AH$2-AG8)))))</f>
        <v>0</v>
      </c>
      <c r="AI8" s="7"/>
      <c r="AJ8" s="21">
        <f>IF(AI8="",0,IF(AI8&gt;$AH$2,0,IF(AI8&gt;=$AJ$2,($AL$2*($AH$2-AI8)))))</f>
        <v>0</v>
      </c>
      <c r="AK8" s="7">
        <v>2.0396999999999998</v>
      </c>
      <c r="AL8" s="21">
        <f>IF(AK8="",0,IF(AK8&gt;$AH$2,0,IF(AK8&gt;=$AJ$2,($AL$2*($AH$2-AK8)))))</f>
        <v>75.615212527964246</v>
      </c>
      <c r="AM8" s="7"/>
      <c r="AN8" s="21">
        <f>IF(AM8="",0,IF(AM8&gt;$AH$2,0,IF(AM8&gt;=$AJ$2,($AL$2*($AH$2-AM8)))))</f>
        <v>0</v>
      </c>
      <c r="AO8" s="7"/>
      <c r="AP8" s="21">
        <f>IF(AO8="",0,IF(AO8&gt;$AH$2,0,IF(AO8&gt;=$AJ$2,($AL$2*($AH$2-AO8)))))</f>
        <v>0</v>
      </c>
      <c r="AQ8" s="7"/>
      <c r="AR8" s="21">
        <f>IF(AQ8="",0,IF(AQ8&gt;$AH$2,0,IF(AQ8&gt;=$AJ$2,($AL$2*($AH$2-AQ8)))))</f>
        <v>0</v>
      </c>
      <c r="AS8" s="7"/>
      <c r="AT8" s="21">
        <f>IF(AS8="",0,IF(AS8&gt;$AH$2,0,IF(AS8&gt;=$AJ$2,($AL$2*($AH$2-AS8)))))</f>
        <v>0</v>
      </c>
      <c r="AU8" s="44">
        <f>LARGE((AH8,AJ8,AL8,AN8,AP8,AR8,AT8),1)+LARGE((AH8,AJ8,AL8,AN8,AP8,AR8,AT8),2)+LARGE((AH8,AJ8,AL8,AN8,AP8,AR8,AT8),3)</f>
        <v>75.615212527964246</v>
      </c>
      <c r="AV8" s="44">
        <f>SUM(AH8,AJ8,AL8,AN8,AP8,AR8,AT8)</f>
        <v>75.615212527964246</v>
      </c>
      <c r="AX8" s="19">
        <f t="shared" ref="AX8:AX9" si="0">COUNTA(BE8,BG8,BI8,BK8,BM8,BO8,BQ8)</f>
        <v>0</v>
      </c>
      <c r="AY8" s="13"/>
      <c r="AZ8" s="13"/>
      <c r="BA8" s="13"/>
      <c r="BB8" s="13"/>
      <c r="BC8" s="13"/>
      <c r="BD8" s="13"/>
      <c r="BE8" s="13"/>
      <c r="BF8" s="21">
        <f>IF(BE8="",0,IF(BE8&gt;$BF$2,0,IF(BE8&gt;=$BH$2,($BJ$2*($BF$2-BE8)))))</f>
        <v>0</v>
      </c>
      <c r="BG8" s="7"/>
      <c r="BH8" s="21">
        <f>IF(BG8="",0,IF(BG8&gt;$BF$2,0,IF(BG8&gt;=$BH$2,($BJ$2*($BF$2-BG8)))))</f>
        <v>0</v>
      </c>
      <c r="BI8" s="7"/>
      <c r="BJ8" s="21">
        <f>IF(BI8="",0,IF(BI8&gt;$BF$2,0,IF(BI8&gt;=$BH$2,($BJ$2*($BF$2-BI8)))))</f>
        <v>0</v>
      </c>
      <c r="BK8" s="7"/>
      <c r="BL8" s="21">
        <f>IF(BK8="",0,IF(BK8&gt;$BF$2,0,IF(BK8&gt;=$BH$2,($BJ$2*($BF$2-BK8)))))</f>
        <v>0</v>
      </c>
      <c r="BM8" s="7"/>
      <c r="BN8" s="21">
        <f>IF(BM8="",0,IF(BM8&gt;$BF$2,0,IF(BM8&gt;=$BH$2,($BJ$2*($BF$2-BM8)))))</f>
        <v>0</v>
      </c>
      <c r="BO8" s="7"/>
      <c r="BP8" s="21">
        <f>IF(BO8="",0,IF(BO8&gt;$BF$2,0,IF(BO8&gt;=$BH$2,($BJ$2*($BF$2-BO8)))))</f>
        <v>0</v>
      </c>
      <c r="BQ8" s="7"/>
      <c r="BR8" s="21">
        <f>IF(BQ8="",0,IF(BQ8&gt;$BF$2,0,IF(BQ8&gt;=$BH$2,($BJ$2*($BF$2-BQ8)))))</f>
        <v>0</v>
      </c>
      <c r="BS8" s="21">
        <f>LARGE((BF8,BH8,BJ8,BL8,BN8,BP8,BR8),1)+LARGE((BF8,BH8,BJ8,BL8,BN8,BP8,BR8),2)+LARGE((BF8,BH8,BJ8,BL8,BN8,BP8,BR8),3)</f>
        <v>0</v>
      </c>
      <c r="BT8" s="44">
        <f t="shared" ref="BT8:BT9" si="1">SUM(BF8,BH8,BJ8,BL8,BN8,BP8,BR8)</f>
        <v>0</v>
      </c>
    </row>
    <row r="9" spans="1:72" s="19" customFormat="1" x14ac:dyDescent="0.25">
      <c r="B9" s="7">
        <f>COUNTA(I9,K9,M9,O9,Q9,S9,U9)</f>
        <v>1</v>
      </c>
      <c r="C9" s="32" t="s">
        <v>106</v>
      </c>
      <c r="D9" s="32" t="s">
        <v>107</v>
      </c>
      <c r="E9" s="32" t="s">
        <v>149</v>
      </c>
      <c r="F9" s="87">
        <f>W9+H9</f>
        <v>44.026845637583882</v>
      </c>
      <c r="G9" s="32"/>
      <c r="H9" s="44">
        <f>IF(G9="",0,IF(G9&gt;$J$2,0,IF(G9&gt;=$L$2,($N$2*($J$2-G9)))))</f>
        <v>0</v>
      </c>
      <c r="I9" s="43">
        <v>2.2021000000000002</v>
      </c>
      <c r="J9" s="44">
        <f>IF(I9="",0,IF(I9&gt;$J$2,0,IF(I9&gt;=$L$2,($N$2*($J$2-I9)))))</f>
        <v>44.026845637583882</v>
      </c>
      <c r="K9" s="43"/>
      <c r="L9" s="44">
        <f>IF(K9="",0,IF(K9&gt;$J$2,0,IF(K9&gt;=$L$2,($N$2*($J$2-K9)))))</f>
        <v>0</v>
      </c>
      <c r="M9" s="45"/>
      <c r="N9" s="44">
        <f>IF(M9="",0,IF(M9&gt;$J$2,0,IF(M9&gt;=$L$2,($N$2*($J$2-M9)))))</f>
        <v>0</v>
      </c>
      <c r="O9" s="45"/>
      <c r="P9" s="44">
        <f>IF(O9="",0,IF(O9&gt;$J$2,0,IF(O9&gt;=$L$2,($N$2*($J$2-O9)))))</f>
        <v>0</v>
      </c>
      <c r="Q9" s="45"/>
      <c r="R9" s="44">
        <f>IF(Q9="",0,IF(Q9&gt;$J$2,0,IF(Q9&gt;=$L$2,($N$2*($J$2-Q9)))))</f>
        <v>0</v>
      </c>
      <c r="S9" s="45"/>
      <c r="T9" s="44">
        <f>IF(S9="",0,IF(S9&gt;$J$2,0,IF(S9&gt;=$L$2,($N$2*($J$2-S9)))))</f>
        <v>0</v>
      </c>
      <c r="U9" s="45"/>
      <c r="V9" s="44">
        <f>IF(U9="",0,IF(U9&gt;$J$2,0,IF(U9&gt;=$L$2,($N$2*($J$2-U9)))))</f>
        <v>0</v>
      </c>
      <c r="W9" s="44">
        <f>LARGE((J9,L9,N9,P9,R9,T9,V9),1)+LARGE((J9,L9,N9,P9,R9,T9,V9),2)+LARGE((J9,L9,N9,P9,R9,T9,V9),3)</f>
        <v>44.026845637583882</v>
      </c>
      <c r="X9" s="44">
        <f>SUM(J9,L9,N9,P9,R9,T9,V9)</f>
        <v>44.026845637583882</v>
      </c>
      <c r="Z9" s="7">
        <f>COUNTA(AG9,AI9,AK9,AM9,AO9,AQ9,AS9)</f>
        <v>2</v>
      </c>
      <c r="AA9" s="7" t="s">
        <v>79</v>
      </c>
      <c r="AB9" s="7" t="s">
        <v>114</v>
      </c>
      <c r="AC9" s="7" t="s">
        <v>71</v>
      </c>
      <c r="AD9" s="36">
        <f>AU9+AF9</f>
        <v>52.026845637583996</v>
      </c>
      <c r="AE9" s="7"/>
      <c r="AF9" s="21">
        <f>IF(AE9="",0,IF(AE9&gt;$AH$2,0,IF(AE9&gt;=$AJ$2,($AL$2*($AH$2-AE9)))))</f>
        <v>0</v>
      </c>
      <c r="AG9" s="7">
        <v>2.3988999999999998</v>
      </c>
      <c r="AH9" s="21">
        <f>IF(AG9="",0,IF(AG9&gt;$AH$2,0,IF(AG9&gt;=$AJ$2,($AL$2*($AH$2-AG9)))))</f>
        <v>11.328859060402747</v>
      </c>
      <c r="AI9" s="7"/>
      <c r="AJ9" s="21">
        <f>IF(AI9="",0,IF(AI9&gt;$AH$2,0,IF(AI9&gt;=$AJ$2,($AL$2*($AH$2-AI9)))))</f>
        <v>0</v>
      </c>
      <c r="AK9" s="7">
        <v>2.2347999999999999</v>
      </c>
      <c r="AL9" s="21">
        <f>IF(AK9="",0,IF(AK9&gt;$AH$2,0,IF(AK9&gt;=$AJ$2,($AL$2*($AH$2-AK9)))))</f>
        <v>40.697986577181247</v>
      </c>
      <c r="AM9" s="7"/>
      <c r="AN9" s="21">
        <f>IF(AM9="",0,IF(AM9&gt;$AH$2,0,IF(AM9&gt;=$AJ$2,($AL$2*($AH$2-AM9)))))</f>
        <v>0</v>
      </c>
      <c r="AO9" s="7"/>
      <c r="AP9" s="21">
        <f>IF(AO9="",0,IF(AO9&gt;$AH$2,0,IF(AO9&gt;=$AJ$2,($AL$2*($AH$2-AO9)))))</f>
        <v>0</v>
      </c>
      <c r="AQ9" s="7"/>
      <c r="AR9" s="21">
        <f>IF(AQ9="",0,IF(AQ9&gt;$AH$2,0,IF(AQ9&gt;=$AJ$2,($AL$2*($AH$2-AQ9)))))</f>
        <v>0</v>
      </c>
      <c r="AS9" s="7"/>
      <c r="AT9" s="21">
        <f>IF(AS9="",0,IF(AS9&gt;$AH$2,0,IF(AS9&gt;=$AJ$2,($AL$2*($AH$2-AS9)))))</f>
        <v>0</v>
      </c>
      <c r="AU9" s="44">
        <f>LARGE((AH9,AJ9,AL9,AN9,AP9,AR9,AT9),1)+LARGE((AH9,AJ9,AL9,AN9,AP9,AR9,AT9),2)+LARGE((AH9,AJ9,AL9,AN9,AP9,AR9,AT9),3)</f>
        <v>52.026845637583996</v>
      </c>
      <c r="AV9" s="44">
        <f>SUM(AH9,AJ9,AL9,AN9,AP9,AR9,AT9)</f>
        <v>52.026845637583996</v>
      </c>
      <c r="AX9" s="19">
        <f t="shared" si="0"/>
        <v>0</v>
      </c>
      <c r="AY9" s="7"/>
      <c r="AZ9" s="7"/>
      <c r="BA9" s="7"/>
      <c r="BB9" s="7"/>
      <c r="BC9" s="7"/>
      <c r="BD9" s="7"/>
      <c r="BE9" s="7"/>
      <c r="BF9" s="21">
        <f>IF(BE9="",0,IF(BE9&gt;$BF$2,0,IF(BE9&gt;=$BH$2,($BJ$2*($BF$2-BE9)))))</f>
        <v>0</v>
      </c>
      <c r="BG9" s="7"/>
      <c r="BH9" s="21">
        <f>IF(BG9="",0,IF(BG9&gt;$BF$2,0,IF(BG9&gt;=$BH$2,($BJ$2*($BF$2-BG9)))))</f>
        <v>0</v>
      </c>
      <c r="BI9" s="7"/>
      <c r="BJ9" s="21">
        <f>IF(BI9="",0,IF(BI9&gt;$BF$2,0,IF(BI9&gt;=$BH$2,($BJ$2*($BF$2-BI9)))))</f>
        <v>0</v>
      </c>
      <c r="BK9" s="7"/>
      <c r="BL9" s="21">
        <f>IF(BK9="",0,IF(BK9&gt;$BF$2,0,IF(BK9&gt;=$BH$2,($BJ$2*($BF$2-BK9)))))</f>
        <v>0</v>
      </c>
      <c r="BM9" s="7"/>
      <c r="BN9" s="21">
        <f>IF(BM9="",0,IF(BM9&gt;$BF$2,0,IF(BM9&gt;=$BH$2,($BJ$2*($BF$2-BM9)))))</f>
        <v>0</v>
      </c>
      <c r="BO9" s="7"/>
      <c r="BP9" s="21">
        <f>IF(BO9="",0,IF(BO9&gt;$BF$2,0,IF(BO9&gt;=$BH$2,($BJ$2*($BF$2-BO9)))))</f>
        <v>0</v>
      </c>
      <c r="BQ9" s="7"/>
      <c r="BR9" s="21">
        <f>IF(BQ9="",0,IF(BQ9&gt;$BF$2,0,IF(BQ9&gt;=$BH$2,($BJ$2*($BF$2-BQ9)))))</f>
        <v>0</v>
      </c>
      <c r="BS9" s="21">
        <f>LARGE((BF9,BH9,BJ9,BL9,BN9,BP9,BR9),1)+LARGE((BF9,BH9,BJ9,BL9,BN9,BP9,BR9),2)+LARGE((BF9,BH9,BJ9,BL9,BN9,BP9,BR9),3)</f>
        <v>0</v>
      </c>
      <c r="BT9" s="44">
        <f t="shared" si="1"/>
        <v>0</v>
      </c>
    </row>
    <row r="10" spans="1:72" s="19" customFormat="1" x14ac:dyDescent="0.25">
      <c r="B10" s="7">
        <f>COUNTA(I10,K10,M10,O10,Q10,S10,U10)</f>
        <v>1</v>
      </c>
      <c r="C10" s="47" t="s">
        <v>108</v>
      </c>
      <c r="D10" s="47" t="s">
        <v>109</v>
      </c>
      <c r="E10" s="47" t="s">
        <v>149</v>
      </c>
      <c r="F10" s="87">
        <f>W10+H10</f>
        <v>30.192393736017944</v>
      </c>
      <c r="G10" s="47"/>
      <c r="H10" s="44">
        <f>IF(G10="",0,IF(G10&gt;$J$2,0,IF(G10&gt;=$L$2,($N$2*($J$2-G10)))))</f>
        <v>0</v>
      </c>
      <c r="I10" s="45">
        <v>2.2793999999999999</v>
      </c>
      <c r="J10" s="44">
        <f>IF(I10="",0,IF(I10&gt;$J$2,0,IF(I10&gt;=$L$2,($N$2*($J$2-I10)))))</f>
        <v>30.192393736017944</v>
      </c>
      <c r="K10" s="45"/>
      <c r="L10" s="44">
        <f>IF(K10="",0,IF(K10&gt;$J$2,0,IF(K10&gt;=$L$2,($N$2*($J$2-K10)))))</f>
        <v>0</v>
      </c>
      <c r="M10" s="45"/>
      <c r="N10" s="44">
        <f>IF(M10="",0,IF(M10&gt;$J$2,0,IF(M10&gt;=$L$2,($N$2*($J$2-M10)))))</f>
        <v>0</v>
      </c>
      <c r="O10" s="45"/>
      <c r="P10" s="44">
        <f>IF(O10="",0,IF(O10&gt;$J$2,0,IF(O10&gt;=$L$2,($N$2*($J$2-O10)))))</f>
        <v>0</v>
      </c>
      <c r="Q10" s="45"/>
      <c r="R10" s="44">
        <f>IF(Q10="",0,IF(Q10&gt;$J$2,0,IF(Q10&gt;=$L$2,($N$2*($J$2-Q10)))))</f>
        <v>0</v>
      </c>
      <c r="S10" s="45"/>
      <c r="T10" s="44">
        <f>IF(S10="",0,IF(S10&gt;$J$2,0,IF(S10&gt;=$L$2,($N$2*($J$2-S10)))))</f>
        <v>0</v>
      </c>
      <c r="U10" s="45"/>
      <c r="V10" s="44">
        <f>IF(U10="",0,IF(U10&gt;$J$2,0,IF(U10&gt;=$L$2,($N$2*($J$2-U10)))))</f>
        <v>0</v>
      </c>
      <c r="W10" s="44">
        <f>LARGE((J10,L10,N10,P10,R10,T10,V10),1)+LARGE((J10,L10,N10,P10,R10,T10,V10),2)+LARGE((J10,L10,N10,P10,R10,T10,V10),3)</f>
        <v>30.192393736017944</v>
      </c>
      <c r="X10" s="44">
        <f>SUM(J10,L10,N10,P10,R10,T10,V10)</f>
        <v>30.192393736017944</v>
      </c>
      <c r="Z10" s="7">
        <f>COUNTA(AG10,AI10,AK10,AM10,AO10,AQ10,AS10)</f>
        <v>1</v>
      </c>
      <c r="AA10" s="7" t="s">
        <v>241</v>
      </c>
      <c r="AB10" s="7" t="s">
        <v>242</v>
      </c>
      <c r="AC10" s="7" t="s">
        <v>238</v>
      </c>
      <c r="AD10" s="36">
        <f>AU10+AF10</f>
        <v>36.348993288590606</v>
      </c>
      <c r="AE10" s="7"/>
      <c r="AF10" s="21">
        <f>IF(AE10="",0,IF(AE10&gt;$AH$2,0,IF(AE10&gt;=$AJ$2,($AL$2*($AH$2-AE10)))))</f>
        <v>0</v>
      </c>
      <c r="AG10" s="7"/>
      <c r="AH10" s="21">
        <f>IF(AG10="",0,IF(AG10&gt;$AH$2,0,IF(AG10&gt;=$AJ$2,($AL$2*($AH$2-AG10)))))</f>
        <v>0</v>
      </c>
      <c r="AI10" s="7"/>
      <c r="AJ10" s="21">
        <f>IF(AI10="",0,IF(AI10&gt;$AH$2,0,IF(AI10&gt;=$AJ$2,($AL$2*($AH$2-AI10)))))</f>
        <v>0</v>
      </c>
      <c r="AK10" s="7">
        <v>2.2591000000000001</v>
      </c>
      <c r="AL10" s="21">
        <f>IF(AK10="",0,IF(AK10&gt;$AH$2,0,IF(AK10&gt;=$AJ$2,($AL$2*($AH$2-AK10)))))</f>
        <v>36.348993288590606</v>
      </c>
      <c r="AM10" s="7"/>
      <c r="AN10" s="21">
        <f>IF(AM10="",0,IF(AM10&gt;$AH$2,0,IF(AM10&gt;=$AJ$2,($AL$2*($AH$2-AM10)))))</f>
        <v>0</v>
      </c>
      <c r="AO10" s="7"/>
      <c r="AP10" s="21">
        <f>IF(AO10="",0,IF(AO10&gt;$AH$2,0,IF(AO10&gt;=$AJ$2,($AL$2*($AH$2-AO10)))))</f>
        <v>0</v>
      </c>
      <c r="AQ10" s="7"/>
      <c r="AR10" s="21">
        <f>IF(AQ10="",0,IF(AQ10&gt;$AH$2,0,IF(AQ10&gt;=$AJ$2,($AL$2*($AH$2-AQ10)))))</f>
        <v>0</v>
      </c>
      <c r="AS10" s="7"/>
      <c r="AT10" s="21">
        <f>IF(AS10="",0,IF(AS10&gt;$AH$2,0,IF(AS10&gt;=$AJ$2,($AL$2*($AH$2-AS10)))))</f>
        <v>0</v>
      </c>
      <c r="AU10" s="44">
        <f>LARGE((AH10,AJ10,AL10,AN10,AP10,AR10,AT10),1)+LARGE((AH10,AJ10,AL10,AN10,AP10,AR10,AT10),2)+LARGE((AH10,AJ10,AL10,AN10,AP10,AR10,AT10),3)</f>
        <v>36.348993288590606</v>
      </c>
      <c r="AV10" s="44">
        <f>SUM(AH10,AJ10,AL10,AN10,AP10,AR10,AT10)</f>
        <v>36.348993288590606</v>
      </c>
    </row>
    <row r="11" spans="1:72" s="19" customFormat="1" x14ac:dyDescent="0.25">
      <c r="B11" s="7">
        <f>COUNTA(I11,K11,M11,O11,Q11,S11,U11)</f>
        <v>1</v>
      </c>
      <c r="C11" s="15" t="s">
        <v>110</v>
      </c>
      <c r="D11" s="15" t="s">
        <v>111</v>
      </c>
      <c r="E11" s="15" t="s">
        <v>71</v>
      </c>
      <c r="F11" s="87">
        <f>W11+H11</f>
        <v>27.328859060402731</v>
      </c>
      <c r="G11" s="15"/>
      <c r="H11" s="44">
        <f>IF(G11="",0,IF(G11&gt;$J$2,0,IF(G11&gt;=$L$2,($N$2*($J$2-G11)))))</f>
        <v>0</v>
      </c>
      <c r="I11" s="46">
        <v>2.2953999999999999</v>
      </c>
      <c r="J11" s="44">
        <f>IF(I11="",0,IF(I11&gt;$J$2,0,IF(I11&gt;=$L$2,($N$2*($J$2-I11)))))</f>
        <v>27.328859060402731</v>
      </c>
      <c r="K11" s="46"/>
      <c r="L11" s="44">
        <f>IF(K11="",0,IF(K11&gt;$J$2,0,IF(K11&gt;=$L$2,($N$2*($J$2-K11)))))</f>
        <v>0</v>
      </c>
      <c r="M11" s="45"/>
      <c r="N11" s="44">
        <f>IF(M11="",0,IF(M11&gt;$J$2,0,IF(M11&gt;=$L$2,($N$2*($J$2-M11)))))</f>
        <v>0</v>
      </c>
      <c r="O11" s="45"/>
      <c r="P11" s="44">
        <f>IF(O11="",0,IF(O11&gt;$J$2,0,IF(O11&gt;=$L$2,($N$2*($J$2-O11)))))</f>
        <v>0</v>
      </c>
      <c r="Q11" s="45"/>
      <c r="R11" s="44">
        <f>IF(Q11="",0,IF(Q11&gt;$J$2,0,IF(Q11&gt;=$L$2,($N$2*($J$2-Q11)))))</f>
        <v>0</v>
      </c>
      <c r="S11" s="45"/>
      <c r="T11" s="44">
        <f>IF(S11="",0,IF(S11&gt;$J$2,0,IF(S11&gt;=$L$2,($N$2*($J$2-S11)))))</f>
        <v>0</v>
      </c>
      <c r="U11" s="45"/>
      <c r="V11" s="44">
        <f>IF(U11="",0,IF(U11&gt;$J$2,0,IF(U11&gt;=$L$2,($N$2*($J$2-U11)))))</f>
        <v>0</v>
      </c>
      <c r="W11" s="44">
        <f>LARGE((J11,L11,N11,P11,R11,T11,V11),1)+LARGE((J11,L11,N11,P11,R11,T11,V11),2)+LARGE((J11,L11,N11,P11,R11,T11,V11),3)</f>
        <v>27.328859060402731</v>
      </c>
      <c r="X11" s="44">
        <f>SUM(J11,L11,N11,P11,R11,T11,V11)</f>
        <v>27.328859060402731</v>
      </c>
      <c r="Z11" s="7">
        <f>COUNTA(AG11,AI11,AK11,AM11,AO11,AQ11,AS11)</f>
        <v>2</v>
      </c>
      <c r="AA11" s="16" t="s">
        <v>77</v>
      </c>
      <c r="AB11" s="16" t="s">
        <v>113</v>
      </c>
      <c r="AC11" s="16" t="s">
        <v>71</v>
      </c>
      <c r="AD11" s="36">
        <f>AU11+AF11</f>
        <v>16.519015659955304</v>
      </c>
      <c r="AE11" s="16"/>
      <c r="AF11" s="21">
        <f>IF(AE11="",0,IF(AE11&gt;$AH$2,0,IF(AE11&gt;=$AJ$2,($AL$2*($AH$2-AE11)))))</f>
        <v>0</v>
      </c>
      <c r="AG11" s="16">
        <v>2.3698999999999999</v>
      </c>
      <c r="AH11" s="21">
        <f>IF(AG11="",0,IF(AG11&gt;$AH$2,0,IF(AG11&gt;=$AJ$2,($AL$2*($AH$2-AG11)))))</f>
        <v>16.519015659955304</v>
      </c>
      <c r="AI11" s="16"/>
      <c r="AJ11" s="21">
        <f>IF(AI11="",0,IF(AI11&gt;$AH$2,0,IF(AI11&gt;=$AJ$2,($AL$2*($AH$2-AI11)))))</f>
        <v>0</v>
      </c>
      <c r="AK11" s="7">
        <v>2.5411000000000001</v>
      </c>
      <c r="AL11" s="21">
        <f>IF(AK11="",0,IF(AK11&gt;$AH$2,0,IF(AK11&gt;=$AJ$2,($AL$2*($AH$2-AK11)))))</f>
        <v>0</v>
      </c>
      <c r="AM11" s="7"/>
      <c r="AN11" s="21">
        <f>IF(AM11="",0,IF(AM11&gt;$AH$2,0,IF(AM11&gt;=$AJ$2,($AL$2*($AH$2-AM11)))))</f>
        <v>0</v>
      </c>
      <c r="AO11" s="7"/>
      <c r="AP11" s="21">
        <f>IF(AO11="",0,IF(AO11&gt;$AH$2,0,IF(AO11&gt;=$AJ$2,($AL$2*($AH$2-AO11)))))</f>
        <v>0</v>
      </c>
      <c r="AQ11" s="7"/>
      <c r="AR11" s="21">
        <f>IF(AQ11="",0,IF(AQ11&gt;$AH$2,0,IF(AQ11&gt;=$AJ$2,($AL$2*($AH$2-AQ11)))))</f>
        <v>0</v>
      </c>
      <c r="AS11" s="7"/>
      <c r="AT11" s="21">
        <f>IF(AS11="",0,IF(AS11&gt;$AH$2,0,IF(AS11&gt;=$AJ$2,($AL$2*($AH$2-AS11)))))</f>
        <v>0</v>
      </c>
      <c r="AU11" s="44">
        <f>LARGE((AH11,AJ11,AL11,AN11,AP11,AR11,AT11),1)+LARGE((AH11,AJ11,AL11,AN11,AP11,AR11,AT11),2)+LARGE((AH11,AJ11,AL11,AN11,AP11,AR11,AT11),3)</f>
        <v>16.519015659955304</v>
      </c>
      <c r="AV11" s="44">
        <f>SUM(AH11,AJ11,AL11,AN11,AP11,AR11,AT11)</f>
        <v>16.519015659955304</v>
      </c>
    </row>
    <row r="12" spans="1:72" s="19" customFormat="1" x14ac:dyDescent="0.25">
      <c r="B12" s="4"/>
      <c r="C12" s="4"/>
      <c r="D12" s="4"/>
      <c r="E12" s="4"/>
      <c r="F12" s="102"/>
      <c r="G12" s="4"/>
      <c r="H12" s="101"/>
      <c r="I12" s="4"/>
      <c r="J12" s="101"/>
      <c r="K12" s="4"/>
      <c r="L12" s="101"/>
      <c r="M12" s="4"/>
      <c r="N12" s="101"/>
      <c r="O12" s="4"/>
      <c r="P12" s="101"/>
      <c r="Q12" s="4"/>
      <c r="R12" s="101"/>
      <c r="S12" s="4"/>
      <c r="T12" s="101"/>
      <c r="U12" s="4"/>
      <c r="V12" s="101"/>
      <c r="W12" s="101"/>
      <c r="X12" s="101"/>
      <c r="Z12" s="7">
        <f>COUNTA(AG12,AI12,AK12,AM12,AO12,AQ12,AS12)</f>
        <v>1</v>
      </c>
      <c r="AA12" s="7" t="s">
        <v>110</v>
      </c>
      <c r="AB12" s="7" t="s">
        <v>199</v>
      </c>
      <c r="AC12" s="7" t="s">
        <v>184</v>
      </c>
      <c r="AD12" s="36">
        <f>AU12+AF12</f>
        <v>14.854586129753946</v>
      </c>
      <c r="AE12" s="7"/>
      <c r="AF12" s="21">
        <f>IF(AE12="",0,IF(AE12&gt;$AH$2,0,IF(AE12&gt;=$AJ$2,($AL$2*($AH$2-AE12)))))</f>
        <v>0</v>
      </c>
      <c r="AG12" s="7"/>
      <c r="AH12" s="21">
        <f>IF(AG12="",0,IF(AG12&gt;$AH$2,0,IF(AG12&gt;=$AJ$2,($AL$2*($AH$2-AG12)))))</f>
        <v>0</v>
      </c>
      <c r="AI12" s="7">
        <v>2.3792</v>
      </c>
      <c r="AJ12" s="21">
        <f>IF(AI12="",0,IF(AI12&gt;$AH$2,0,IF(AI12&gt;=$AJ$2,($AL$2*($AH$2-AI12)))))</f>
        <v>14.854586129753946</v>
      </c>
      <c r="AK12" s="7"/>
      <c r="AL12" s="21">
        <f>IF(AK12="",0,IF(AK12&gt;$AH$2,0,IF(AK12&gt;=$AJ$2,($AL$2*($AH$2-AK12)))))</f>
        <v>0</v>
      </c>
      <c r="AM12" s="7"/>
      <c r="AN12" s="21">
        <f>IF(AM12="",0,IF(AM12&gt;$AH$2,0,IF(AM12&gt;=$AJ$2,($AL$2*($AH$2-AM12)))))</f>
        <v>0</v>
      </c>
      <c r="AO12" s="7"/>
      <c r="AP12" s="21">
        <f>IF(AO12="",0,IF(AO12&gt;$AH$2,0,IF(AO12&gt;=$AJ$2,($AL$2*($AH$2-AO12)))))</f>
        <v>0</v>
      </c>
      <c r="AQ12" s="7"/>
      <c r="AR12" s="21">
        <f>IF(AQ12="",0,IF(AQ12&gt;$AH$2,0,IF(AQ12&gt;=$AJ$2,($AL$2*($AH$2-AQ12)))))</f>
        <v>0</v>
      </c>
      <c r="AS12" s="7"/>
      <c r="AT12" s="21">
        <f>IF(AS12="",0,IF(AS12&gt;$AH$2,0,IF(AS12&gt;=$AJ$2,($AL$2*($AH$2-AS12)))))</f>
        <v>0</v>
      </c>
      <c r="AU12" s="44">
        <f>LARGE((AH12,AJ12,AL12,AN12,AP12,AR12,AT12),1)+LARGE((AH12,AJ12,AL12,AN12,AP12,AR12,AT12),2)+LARGE((AH12,AJ12,AL12,AN12,AP12,AR12,AT12),3)</f>
        <v>14.854586129753946</v>
      </c>
      <c r="AV12" s="44">
        <f>SUM(AH12,AJ12,AL12,AN12,AP12,AR12,AT12)</f>
        <v>14.854586129753946</v>
      </c>
    </row>
    <row r="13" spans="1:72" s="19" customFormat="1" x14ac:dyDescent="0.25">
      <c r="B13" s="4"/>
      <c r="C13" s="4"/>
      <c r="D13" s="4"/>
      <c r="E13" s="4"/>
      <c r="F13" s="102"/>
      <c r="G13" s="4"/>
      <c r="H13" s="101"/>
      <c r="I13" s="4"/>
      <c r="J13" s="101"/>
      <c r="K13" s="4"/>
      <c r="L13" s="101"/>
      <c r="M13" s="4"/>
      <c r="N13" s="101"/>
      <c r="O13" s="4"/>
      <c r="P13" s="101"/>
      <c r="Q13" s="4"/>
      <c r="R13" s="101"/>
      <c r="S13" s="4"/>
      <c r="T13" s="101"/>
      <c r="U13" s="4"/>
      <c r="V13" s="101"/>
      <c r="W13" s="101"/>
      <c r="X13" s="101"/>
      <c r="Z13" s="7">
        <f>COUNTA(AG13,AI13,AK13,AM13,AO13,AQ13,AS13)</f>
        <v>1</v>
      </c>
      <c r="AA13" s="7" t="s">
        <v>200</v>
      </c>
      <c r="AB13" s="7" t="s">
        <v>201</v>
      </c>
      <c r="AC13" s="7"/>
      <c r="AD13" s="36">
        <f>AU13+AF13</f>
        <v>12.170022371364663</v>
      </c>
      <c r="AE13" s="7"/>
      <c r="AF13" s="21">
        <f>IF(AE13="",0,IF(AE13&gt;$AH$2,0,IF(AE13&gt;=$AJ$2,($AL$2*($AH$2-AE13)))))</f>
        <v>0</v>
      </c>
      <c r="AG13" s="7"/>
      <c r="AH13" s="21">
        <f>IF(AG13="",0,IF(AG13&gt;$AH$2,0,IF(AG13&gt;=$AJ$2,($AL$2*($AH$2-AG13)))))</f>
        <v>0</v>
      </c>
      <c r="AI13" s="7">
        <v>2.3942000000000001</v>
      </c>
      <c r="AJ13" s="21">
        <f>IF(AI13="",0,IF(AI13&gt;$AH$2,0,IF(AI13&gt;=$AJ$2,($AL$2*($AH$2-AI13)))))</f>
        <v>12.170022371364663</v>
      </c>
      <c r="AK13" s="7"/>
      <c r="AL13" s="21">
        <f>IF(AK13="",0,IF(AK13&gt;$AH$2,0,IF(AK13&gt;=$AJ$2,($AL$2*($AH$2-AK13)))))</f>
        <v>0</v>
      </c>
      <c r="AM13" s="7"/>
      <c r="AN13" s="21">
        <f>IF(AM13="",0,IF(AM13&gt;$AH$2,0,IF(AM13&gt;=$AJ$2,($AL$2*($AH$2-AM13)))))</f>
        <v>0</v>
      </c>
      <c r="AO13" s="7"/>
      <c r="AP13" s="21">
        <f>IF(AO13="",0,IF(AO13&gt;$AH$2,0,IF(AO13&gt;=$AJ$2,($AL$2*($AH$2-AO13)))))</f>
        <v>0</v>
      </c>
      <c r="AQ13" s="7"/>
      <c r="AR13" s="21">
        <f>IF(AQ13="",0,IF(AQ13&gt;$AH$2,0,IF(AQ13&gt;=$AJ$2,($AL$2*($AH$2-AQ13)))))</f>
        <v>0</v>
      </c>
      <c r="AS13" s="7"/>
      <c r="AT13" s="21">
        <f>IF(AS13="",0,IF(AS13&gt;$AH$2,0,IF(AS13&gt;=$AJ$2,($AL$2*($AH$2-AS13)))))</f>
        <v>0</v>
      </c>
      <c r="AU13" s="44">
        <f>LARGE((AH13,AJ13,AL13,AN13,AP13,AR13,AT13),1)+LARGE((AH13,AJ13,AL13,AN13,AP13,AR13,AT13),2)+LARGE((AH13,AJ13,AL13,AN13,AP13,AR13,AT13),3)</f>
        <v>12.170022371364663</v>
      </c>
      <c r="AV13" s="44">
        <f>SUM(AH13,AJ13,AL13,AN13,AP13,AR13,AT13)</f>
        <v>12.170022371364663</v>
      </c>
    </row>
    <row r="14" spans="1:72" x14ac:dyDescent="0.25">
      <c r="Z14" s="7">
        <f t="shared" ref="Z7:Z14" si="2">COUNTA(AG14,AI14,AK14,AM14,AO14,AQ14,AS14)</f>
        <v>0</v>
      </c>
      <c r="AA14" s="7"/>
      <c r="AB14" s="7"/>
      <c r="AC14" s="7"/>
      <c r="AD14" s="36">
        <f t="shared" ref="AD8:AD14" si="3">AU14+AF14</f>
        <v>0</v>
      </c>
      <c r="AE14" s="7"/>
      <c r="AF14" s="21">
        <f t="shared" ref="AF7:AH14" si="4">IF(AE14="",0,IF(AE14&gt;$AH$2,0,IF(AE14&gt;=$AJ$2,($AL$2*($AH$2-AE14)))))</f>
        <v>0</v>
      </c>
      <c r="AG14" s="7"/>
      <c r="AH14" s="21">
        <f t="shared" si="4"/>
        <v>0</v>
      </c>
      <c r="AI14" s="7"/>
      <c r="AJ14" s="21">
        <f t="shared" ref="AJ7:AJ14" si="5">IF(AI14="",0,IF(AI14&gt;$AH$2,0,IF(AI14&gt;=$AJ$2,($AL$2*($AH$2-AI14)))))</f>
        <v>0</v>
      </c>
      <c r="AK14" s="7"/>
      <c r="AL14" s="21">
        <f t="shared" ref="AL7:AL14" si="6">IF(AK14="",0,IF(AK14&gt;$AH$2,0,IF(AK14&gt;=$AJ$2,($AL$2*($AH$2-AK14)))))</f>
        <v>0</v>
      </c>
      <c r="AM14" s="7"/>
      <c r="AN14" s="21">
        <f t="shared" ref="AN7:AN14" si="7">IF(AM14="",0,IF(AM14&gt;$AH$2,0,IF(AM14&gt;=$AJ$2,($AL$2*($AH$2-AM14)))))</f>
        <v>0</v>
      </c>
      <c r="AO14" s="7"/>
      <c r="AP14" s="21">
        <f t="shared" ref="AP7:AP14" si="8">IF(AO14="",0,IF(AO14&gt;$AH$2,0,IF(AO14&gt;=$AJ$2,($AL$2*($AH$2-AO14)))))</f>
        <v>0</v>
      </c>
      <c r="AQ14" s="7"/>
      <c r="AR14" s="21">
        <f t="shared" ref="AR7:AR14" si="9">IF(AQ14="",0,IF(AQ14&gt;$AH$2,0,IF(AQ14&gt;=$AJ$2,($AL$2*($AH$2-AQ14)))))</f>
        <v>0</v>
      </c>
      <c r="AS14" s="7"/>
      <c r="AT14" s="21">
        <f t="shared" ref="AT7:AT14" si="10">IF(AS14="",0,IF(AS14&gt;$AH$2,0,IF(AS14&gt;=$AJ$2,($AL$2*($AH$2-AS14)))))</f>
        <v>0</v>
      </c>
      <c r="AU14" s="44">
        <f>LARGE((AH14,AJ14,AL14,AN14,AP14,AR14,AT14),1)+LARGE((AH14,AJ14,AL14,AN14,AP14,AR14,AT14),2)+LARGE((AH14,AJ14,AL14,AN14,AP14,AR14,AT14),3)</f>
        <v>0</v>
      </c>
      <c r="AV14" s="44">
        <f t="shared" ref="AV8:AV14" si="11">SUM(AH14,AJ14,AL14,AN14,AP14,AR14,AT14)</f>
        <v>0</v>
      </c>
    </row>
    <row r="15" spans="1:72" x14ac:dyDescent="0.25"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72" s="14" customFormat="1" x14ac:dyDescent="0.25">
      <c r="B16" s="19"/>
      <c r="C16" s="42"/>
      <c r="D16" s="42"/>
      <c r="E16" s="42"/>
      <c r="F16" s="42"/>
      <c r="G16" s="42"/>
      <c r="H16" s="42"/>
      <c r="I16" s="42"/>
      <c r="J16" s="42"/>
      <c r="K16" s="42"/>
      <c r="L16" s="42"/>
      <c r="X16" s="19"/>
      <c r="Z16" s="19"/>
      <c r="AD16" s="19"/>
      <c r="AE16" s="19"/>
      <c r="AF16" s="19"/>
      <c r="AV16" s="19"/>
      <c r="AX16" s="19"/>
      <c r="BB16" s="19"/>
      <c r="BC16" s="19"/>
      <c r="BD16" s="19"/>
    </row>
    <row r="17" spans="2:56" x14ac:dyDescent="0.25"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56" x14ac:dyDescent="0.25"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56" x14ac:dyDescent="0.25"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2:56" s="14" customFormat="1" x14ac:dyDescent="0.25">
      <c r="B20" s="19"/>
      <c r="C20" s="31"/>
      <c r="D20" s="31"/>
      <c r="E20" s="31"/>
      <c r="F20" s="31"/>
      <c r="G20" s="31"/>
      <c r="H20" s="31"/>
      <c r="I20" s="31"/>
      <c r="J20" s="31"/>
      <c r="K20" s="31"/>
      <c r="L20" s="31"/>
      <c r="X20" s="19"/>
      <c r="Z20" s="19"/>
      <c r="AD20" s="19"/>
      <c r="AE20" s="19"/>
      <c r="AF20" s="19"/>
      <c r="AV20" s="19"/>
      <c r="AX20" s="19"/>
      <c r="BB20" s="19"/>
      <c r="BC20" s="19"/>
      <c r="BD20" s="19"/>
    </row>
    <row r="21" spans="2:56" x14ac:dyDescent="0.25"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56" x14ac:dyDescent="0.25"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sortState ref="Z7:AV13">
    <sortCondition descending="1" ref="AD7:AD13"/>
  </sortState>
  <conditionalFormatting sqref="B7:B11">
    <cfRule type="cellIs" dxfId="30" priority="3" operator="lessThan">
      <formula>3</formula>
    </cfRule>
  </conditionalFormatting>
  <conditionalFormatting sqref="Z7:Z14">
    <cfRule type="cellIs" dxfId="29" priority="2" operator="lessThan">
      <formula>3</formula>
    </cfRule>
  </conditionalFormatting>
  <conditionalFormatting sqref="AX7:AX9">
    <cfRule type="cellIs" dxfId="28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1"/>
  <sheetViews>
    <sheetView zoomScaleNormal="100" workbookViewId="0">
      <selection activeCell="A4" sqref="A4"/>
    </sheetView>
  </sheetViews>
  <sheetFormatPr defaultRowHeight="15" x14ac:dyDescent="0.25"/>
  <cols>
    <col min="1" max="1" width="10.85546875" customWidth="1"/>
    <col min="2" max="2" width="6" style="19" bestFit="1" customWidth="1"/>
    <col min="4" max="4" width="11.42578125" customWidth="1"/>
    <col min="5" max="5" width="13" customWidth="1"/>
    <col min="6" max="6" width="5.28515625" style="19" bestFit="1" customWidth="1"/>
    <col min="7" max="7" width="6.28515625" style="19" bestFit="1" customWidth="1"/>
    <col min="8" max="8" width="5.7109375" style="19" customWidth="1"/>
    <col min="9" max="9" width="9" bestFit="1" customWidth="1"/>
    <col min="10" max="10" width="3.85546875" bestFit="1" customWidth="1"/>
    <col min="11" max="11" width="6.28515625" bestFit="1" customWidth="1"/>
    <col min="12" max="12" width="6.28515625" customWidth="1"/>
    <col min="13" max="13" width="6.28515625" bestFit="1" customWidth="1"/>
    <col min="14" max="14" width="3.85546875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3.85546875" bestFit="1" customWidth="1"/>
    <col min="23" max="23" width="5.140625" bestFit="1" customWidth="1"/>
    <col min="24" max="24" width="5.140625" style="19" customWidth="1"/>
    <col min="26" max="26" width="6" style="19" bestFit="1" customWidth="1"/>
    <col min="27" max="27" width="10.85546875" bestFit="1" customWidth="1"/>
    <col min="28" max="28" width="10.42578125" bestFit="1" customWidth="1"/>
    <col min="29" max="29" width="10.7109375" bestFit="1" customWidth="1"/>
    <col min="30" max="30" width="5.28515625" style="19" bestFit="1" customWidth="1"/>
    <col min="31" max="31" width="6.28515625" style="19" bestFit="1" customWidth="1"/>
    <col min="32" max="32" width="3.85546875" style="19" bestFit="1" customWidth="1"/>
    <col min="34" max="34" width="3.85546875" bestFit="1" customWidth="1"/>
    <col min="35" max="35" width="6.28515625" bestFit="1" customWidth="1"/>
    <col min="36" max="36" width="7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9.140625" style="19"/>
    <col min="51" max="51" width="10.85546875" bestFit="1" customWidth="1"/>
    <col min="52" max="52" width="13.28515625" customWidth="1"/>
    <col min="53" max="53" width="12.85546875" bestFit="1" customWidth="1"/>
    <col min="54" max="54" width="5.28515625" style="19" bestFit="1" customWidth="1"/>
    <col min="55" max="55" width="6.28515625" style="19" bestFit="1" customWidth="1"/>
    <col min="56" max="56" width="5.28515625" style="19" customWidth="1"/>
    <col min="57" max="57" width="9" bestFit="1" customWidth="1"/>
    <col min="58" max="58" width="3.85546875" bestFit="1" customWidth="1"/>
    <col min="59" max="59" width="6.28515625" bestFit="1" customWidth="1"/>
    <col min="60" max="60" width="7.5703125" bestFit="1" customWidth="1"/>
    <col min="61" max="61" width="6.28515625" bestFit="1" customWidth="1"/>
    <col min="62" max="62" width="3.85546875" bestFit="1" customWidth="1"/>
    <col min="63" max="63" width="6.85546875" bestFit="1" customWidth="1"/>
    <col min="64" max="64" width="3.85546875" bestFit="1" customWidth="1"/>
    <col min="65" max="65" width="6.85546875" bestFit="1" customWidth="1"/>
    <col min="66" max="66" width="3.85546875" bestFit="1" customWidth="1"/>
    <col min="67" max="67" width="6.85546875" bestFit="1" customWidth="1"/>
    <col min="68" max="68" width="3.85546875" bestFit="1" customWidth="1"/>
    <col min="69" max="69" width="7" bestFit="1" customWidth="1"/>
    <col min="70" max="70" width="4.5703125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s="19" customFormat="1" x14ac:dyDescent="0.25">
      <c r="A2" s="107" t="s">
        <v>50</v>
      </c>
      <c r="B2" s="63"/>
      <c r="C2" s="62"/>
      <c r="D2" s="62" t="s">
        <v>24</v>
      </c>
      <c r="E2" s="62">
        <v>6.5</v>
      </c>
      <c r="F2" s="62"/>
      <c r="G2" s="62"/>
      <c r="H2" s="62"/>
      <c r="I2" s="62" t="s">
        <v>26</v>
      </c>
      <c r="J2" s="62">
        <v>72</v>
      </c>
      <c r="K2" s="62" t="s">
        <v>23</v>
      </c>
      <c r="L2" s="74">
        <f>200/(J2-E2)</f>
        <v>3.053435114503817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24</v>
      </c>
      <c r="AC2" s="62">
        <v>5.5</v>
      </c>
      <c r="AD2" s="62"/>
      <c r="AE2" s="62"/>
      <c r="AF2" s="62"/>
      <c r="AG2" s="62" t="s">
        <v>31</v>
      </c>
      <c r="AH2" s="62">
        <v>61</v>
      </c>
      <c r="AI2" s="62" t="s">
        <v>23</v>
      </c>
      <c r="AJ2" s="64">
        <f>200/(AH2-AC2)</f>
        <v>3.6036036036036037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 t="s">
        <v>24</v>
      </c>
      <c r="BA2" s="62">
        <v>4.5</v>
      </c>
      <c r="BB2" s="62"/>
      <c r="BC2" s="62"/>
      <c r="BD2" s="62"/>
      <c r="BE2" s="62" t="s">
        <v>26</v>
      </c>
      <c r="BF2" s="62">
        <v>51</v>
      </c>
      <c r="BG2" s="62" t="s">
        <v>23</v>
      </c>
      <c r="BH2" s="64">
        <f>200/(BF2-BA2)</f>
        <v>4.301075268817204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s="19" customFormat="1" x14ac:dyDescent="0.25">
      <c r="A3" s="19" t="s">
        <v>52</v>
      </c>
    </row>
    <row r="4" spans="1:72" s="19" customFormat="1" x14ac:dyDescent="0.25">
      <c r="C4" s="19" t="s">
        <v>18</v>
      </c>
      <c r="D4" s="19" t="s">
        <v>25</v>
      </c>
      <c r="E4" s="19" t="s">
        <v>16</v>
      </c>
      <c r="AA4" s="19" t="s">
        <v>18</v>
      </c>
      <c r="AB4" s="19" t="s">
        <v>47</v>
      </c>
      <c r="AC4" s="19" t="s">
        <v>16</v>
      </c>
      <c r="AY4" s="19" t="s">
        <v>18</v>
      </c>
      <c r="AZ4" s="19" t="s">
        <v>48</v>
      </c>
      <c r="BA4" s="19" t="s">
        <v>16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H5" s="19" t="s">
        <v>15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X5" s="19" t="s">
        <v>39</v>
      </c>
      <c r="AA5" s="19" t="s">
        <v>4</v>
      </c>
      <c r="AB5" s="19" t="s">
        <v>5</v>
      </c>
      <c r="AC5" s="19" t="s">
        <v>6</v>
      </c>
      <c r="AE5" s="19" t="s">
        <v>7</v>
      </c>
      <c r="AF5" s="19" t="s">
        <v>15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C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41</v>
      </c>
      <c r="F6" s="1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Z6" s="19" t="s">
        <v>41</v>
      </c>
      <c r="AD6" s="19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41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109">
        <f>COUNTA(I7,K7,M7,O7,Q7,S7,U7)</f>
        <v>3</v>
      </c>
      <c r="C7" s="7" t="s">
        <v>66</v>
      </c>
      <c r="D7" s="7" t="s">
        <v>67</v>
      </c>
      <c r="E7" s="7" t="s">
        <v>68</v>
      </c>
      <c r="F7" s="21">
        <f>W7+H7</f>
        <v>148.70229007633591</v>
      </c>
      <c r="G7" s="7"/>
      <c r="H7" s="21">
        <f>IF(G7="",0,IF(G7&lt;$E$2,0,IF(G7&lt;=$J$2,($L$2*($E$2+G7)-40))))</f>
        <v>0</v>
      </c>
      <c r="I7" s="7">
        <v>24.5</v>
      </c>
      <c r="J7" s="21">
        <f>IF(I7="",0,IF(I7&lt;$E$2,0,IF(I7&lt;=$J$2,($L$2*($E$2+I7)-40))))</f>
        <v>54.656488549618331</v>
      </c>
      <c r="K7" s="7">
        <v>22</v>
      </c>
      <c r="L7" s="21">
        <f>IF(K7="",0,IF(K7&lt;$E$2,0,IF(K7&lt;=$J$2,($L$2*($E$2+K7)-40))))</f>
        <v>47.022900763358791</v>
      </c>
      <c r="M7" s="7">
        <v>22</v>
      </c>
      <c r="N7" s="21">
        <f>IF(M7="",0,IF(M7&lt;$E$2,0,IF(M7&lt;=$J$2,($L$2*($E$2+M7)-40))))</f>
        <v>47.022900763358791</v>
      </c>
      <c r="O7" s="7"/>
      <c r="P7" s="21">
        <f>IF(O7="",0,IF(O7&lt;$E$2,0,IF(O7&lt;=$J$2,($L$2*($E$2+O7)-40))))</f>
        <v>0</v>
      </c>
      <c r="Q7" s="7"/>
      <c r="R7" s="21">
        <f>IF(Q7="",0,IF(Q7&lt;$E$2,0,IF(Q7&lt;=$J$2,($L$2*($E$2+Q7)-40))))</f>
        <v>0</v>
      </c>
      <c r="S7" s="7"/>
      <c r="T7" s="21">
        <f>IF(S7="",0,IF(S7&lt;$E$2,0,IF(S7&lt;=$J$2,($L$2*($E$2+S7)-40))))</f>
        <v>0</v>
      </c>
      <c r="U7" s="7"/>
      <c r="V7" s="21">
        <f>IF(U7="",0,IF(U7&lt;$E$2,0,IF(U7&lt;=$J$2,($L$2*($E$2+U7)-40))))</f>
        <v>0</v>
      </c>
      <c r="W7" s="21">
        <f>LARGE((J7,L7,N7,P7,R7,T7,V7),1)+LARGE((J7,L7,N7,P7,R7,T7,V7),2)+LARGE((J7,L7,N7,P7,R7,T7,V7),3)</f>
        <v>148.70229007633591</v>
      </c>
      <c r="X7" s="21">
        <f>SUM(J7,L7,N7,P7,R7,T7,V7)</f>
        <v>148.70229007633591</v>
      </c>
      <c r="Z7" s="7">
        <f>COUNTA(AG7,AI7,AK7,AM7,AO7,AQ7,AS7)</f>
        <v>2</v>
      </c>
      <c r="AA7" s="7" t="s">
        <v>84</v>
      </c>
      <c r="AB7" s="7" t="s">
        <v>120</v>
      </c>
      <c r="AC7" s="7" t="s">
        <v>71</v>
      </c>
      <c r="AD7" s="21">
        <f>AU7+AF7</f>
        <v>90.992366412213755</v>
      </c>
      <c r="AE7" s="7"/>
      <c r="AF7" s="21">
        <f>IF(AE7="",0,IF(AE7&lt;$E$2,0,IF(AE7&lt;=$J$2,($L$2*($E$2+AE7)-40))))</f>
        <v>0</v>
      </c>
      <c r="AG7" s="7">
        <v>20</v>
      </c>
      <c r="AH7" s="21">
        <f>IF(AG7="",0,IF(AG7&lt;$E$2,0,IF(AG7&lt;=$J$2,($L$2*($E$2+AG7)-40))))</f>
        <v>40.916030534351151</v>
      </c>
      <c r="AI7" s="7"/>
      <c r="AJ7" s="21">
        <f>IF(AI7="",0,IF(AI7&lt;$E$2,0,IF(AI7&lt;=$J$2,($L$2*($E$2+AI7)-40))))</f>
        <v>0</v>
      </c>
      <c r="AK7" s="7">
        <v>23</v>
      </c>
      <c r="AL7" s="21">
        <f>IF(AK7="",0,IF(AK7&lt;$E$2,0,IF(AK7&lt;=$J$2,($L$2*($E$2+AK7)-40))))</f>
        <v>50.076335877862604</v>
      </c>
      <c r="AM7" s="7"/>
      <c r="AN7" s="21">
        <f>IF(AM7="",0,IF(AM7&lt;$E$2,0,IF(AM7&lt;=$J$2,($L$2*($E$2+AM7)-40))))</f>
        <v>0</v>
      </c>
      <c r="AO7" s="7"/>
      <c r="AP7" s="21">
        <f>IF(AO7="",0,IF(AO7&lt;$E$2,0,IF(AO7&lt;=$J$2,($L$2*($E$2+AO7)-40))))</f>
        <v>0</v>
      </c>
      <c r="AQ7" s="7"/>
      <c r="AR7" s="21">
        <f>IF(AQ7="",0,IF(AQ7&lt;$E$2,0,IF(AQ7&lt;=$J$2,($L$2*($E$2+AQ7)-40))))</f>
        <v>0</v>
      </c>
      <c r="AS7" s="7"/>
      <c r="AT7" s="21">
        <f>IF(AS7="",0,IF(AS7&lt;$E$2,0,IF(AS7&lt;=$J$2,($L$2*($E$2+AS7)-40))))</f>
        <v>0</v>
      </c>
      <c r="AU7" s="21">
        <f>LARGE((AH7,AJ7,AL7,AN7,AP7,AR7,AT7),1)+LARGE((AH7,AJ7,AL7,AN7,AP7,AR7,AT7),2)+LARGE((AH7,AJ7,AL7,AN7,AP7,AR7,AT7),3)</f>
        <v>90.992366412213755</v>
      </c>
      <c r="AV7" s="21">
        <f>SUM(AH7,AJ7,AL7,AN7,AP7,AR7,AT7)</f>
        <v>90.992366412213755</v>
      </c>
      <c r="AX7" s="7">
        <f>COUNTA(BE7,BG7,BI7,BK7,BM7,BO7,BQ7)</f>
        <v>2</v>
      </c>
      <c r="AY7" s="55" t="s">
        <v>101</v>
      </c>
      <c r="AZ7" s="55" t="s">
        <v>208</v>
      </c>
      <c r="BA7" s="55" t="s">
        <v>149</v>
      </c>
      <c r="BB7" s="54">
        <f>BS7+BD7</f>
        <v>71.145038167938935</v>
      </c>
      <c r="BC7" s="55"/>
      <c r="BD7" s="54">
        <f>IF(BC7="",0,IF(BC7&lt;$E$2,0,IF(BC7&lt;=$J$2,($L$2*($E$2+BC7)-40))))</f>
        <v>0</v>
      </c>
      <c r="BE7" s="55"/>
      <c r="BF7" s="54">
        <f>IF(BE7="",0,IF(BE7&lt;$E$2,0,IF(BE7&lt;=$J$2,($L$2*($E$2+BE7)-40))))</f>
        <v>0</v>
      </c>
      <c r="BG7" s="55">
        <v>18.5</v>
      </c>
      <c r="BH7" s="54">
        <f>IF(BG7="",0,IF(BG7&lt;$E$2,0,IF(BG7&lt;=$J$2,($L$2*($E$2+BG7)-40))))</f>
        <v>36.335877862595424</v>
      </c>
      <c r="BI7" s="55">
        <v>18</v>
      </c>
      <c r="BJ7" s="54">
        <f>IF(BI7="",0,IF(BI7&lt;$E$2,0,IF(BI7&lt;=$J$2,($L$2*($E$2+BI7)-40))))</f>
        <v>34.809160305343511</v>
      </c>
      <c r="BK7" s="55"/>
      <c r="BL7" s="54">
        <f>IF(BK7="",0,IF(BK7&lt;$E$2,0,IF(BK7&lt;=$J$2,($L$2*($E$2+BK7)-40))))</f>
        <v>0</v>
      </c>
      <c r="BM7" s="55"/>
      <c r="BN7" s="54">
        <f>IF(BM7="",0,IF(BM7&lt;$E$2,0,IF(BM7&lt;=$J$2,($L$2*($E$2+BM7)-40))))</f>
        <v>0</v>
      </c>
      <c r="BO7" s="55"/>
      <c r="BP7" s="54">
        <f>IF(BO7="",0,IF(BO7&lt;$E$2,0,IF(BO7&lt;=$J$2,($L$2*($E$2+BO7)-40))))</f>
        <v>0</v>
      </c>
      <c r="BQ7" s="55"/>
      <c r="BR7" s="54">
        <f>IF(BQ7="",0,IF(BQ7&lt;$E$2,0,IF(BQ7&lt;=$J$2,($L$2*($E$2+BQ7)-40))))</f>
        <v>0</v>
      </c>
      <c r="BS7" s="21">
        <f>LARGE((BF7,BH7,BJ7,BL7,BN7,BP7,BR7),1)+LARGE((BF7,BH7,BJ7,BL7,BN7,BP7,BR7),2)+LARGE((BF7,BH7,BJ7,BL7,BN7,BP7,BR7),3)</f>
        <v>71.145038167938935</v>
      </c>
      <c r="BT7" s="21">
        <f>SUM(BF7,BH7,BJ7,BL7,BN7,BP7,BR7)</f>
        <v>71.145038167938935</v>
      </c>
    </row>
    <row r="8" spans="1:72" s="19" customFormat="1" x14ac:dyDescent="0.25">
      <c r="B8" s="109">
        <f>COUNTA(I8,K8,M8,O8,Q8,S8,U8)</f>
        <v>3</v>
      </c>
      <c r="C8" s="7" t="s">
        <v>106</v>
      </c>
      <c r="D8" s="7" t="s">
        <v>107</v>
      </c>
      <c r="E8" s="7" t="s">
        <v>149</v>
      </c>
      <c r="F8" s="21">
        <f>W8+H8</f>
        <v>130.38167938931298</v>
      </c>
      <c r="G8" s="7"/>
      <c r="H8" s="21">
        <f>IF(G8="",0,IF(G8&lt;$E$2,0,IF(G8&lt;=$J$2,($L$2*($E$2+G8)-40))))</f>
        <v>0</v>
      </c>
      <c r="I8" s="7">
        <v>19.5</v>
      </c>
      <c r="J8" s="21">
        <f>IF(I8="",0,IF(I8&lt;$E$2,0,IF(I8&lt;=$J$2,($L$2*($E$2+I8)-40))))</f>
        <v>39.389312977099237</v>
      </c>
      <c r="K8" s="7">
        <v>19</v>
      </c>
      <c r="L8" s="21">
        <f>IF(K8="",0,IF(K8&lt;$E$2,0,IF(K8&lt;=$J$2,($L$2*($E$2+K8)-40))))</f>
        <v>37.862595419847338</v>
      </c>
      <c r="M8" s="7">
        <v>24</v>
      </c>
      <c r="N8" s="21">
        <f>IF(M8="",0,IF(M8&lt;$E$2,0,IF(M8&lt;=$J$2,($L$2*($E$2+M8)-40))))</f>
        <v>53.129770992366417</v>
      </c>
      <c r="O8" s="7"/>
      <c r="P8" s="21">
        <f>IF(O8="",0,IF(O8&lt;$E$2,0,IF(O8&lt;=$J$2,($L$2*($E$2+O8)-40))))</f>
        <v>0</v>
      </c>
      <c r="Q8" s="7"/>
      <c r="R8" s="21">
        <f>IF(Q8="",0,IF(Q8&lt;$E$2,0,IF(Q8&lt;=$J$2,($L$2*($E$2+Q8)-40))))</f>
        <v>0</v>
      </c>
      <c r="S8" s="7"/>
      <c r="T8" s="21">
        <f>IF(S8="",0,IF(S8&lt;$E$2,0,IF(S8&lt;=$J$2,($L$2*($E$2+S8)-40))))</f>
        <v>0</v>
      </c>
      <c r="U8" s="7"/>
      <c r="V8" s="21">
        <f>IF(U8="",0,IF(U8&lt;$E$2,0,IF(U8&lt;=$J$2,($L$2*($E$2+U8)-40))))</f>
        <v>0</v>
      </c>
      <c r="W8" s="21">
        <f>LARGE((J8,L8,N8,P8,R8,T8,V8),1)+LARGE((J8,L8,N8,P8,R8,T8,V8),2)+LARGE((J8,L8,N8,P8,R8,T8,V8),3)</f>
        <v>130.38167938931298</v>
      </c>
      <c r="X8" s="21">
        <f>SUM(J8,L8,N8,P8,R8,T8,V8)</f>
        <v>130.38167938931298</v>
      </c>
      <c r="Z8" s="109">
        <f>COUNTA(AG8,AI8,AK8,AM8,AO8,AQ8,AS8)</f>
        <v>3</v>
      </c>
      <c r="AA8" s="7" t="s">
        <v>79</v>
      </c>
      <c r="AB8" s="7" t="s">
        <v>80</v>
      </c>
      <c r="AC8" s="7" t="s">
        <v>68</v>
      </c>
      <c r="AD8" s="21">
        <f>AU8+AF8</f>
        <v>72.366412213740475</v>
      </c>
      <c r="AE8" s="7"/>
      <c r="AF8" s="21">
        <f>IF(AE8="",0,IF(AE8&lt;$E$2,0,IF(AE8&lt;=$J$2,($L$2*($E$2+AE8)-40))))</f>
        <v>0</v>
      </c>
      <c r="AG8" s="7">
        <v>14</v>
      </c>
      <c r="AH8" s="21">
        <f>IF(AG8="",0,IF(AG8&lt;$E$2,0,IF(AG8&lt;=$J$2,($L$2*($E$2+AG8)-40))))</f>
        <v>22.595419847328252</v>
      </c>
      <c r="AI8" s="7">
        <v>13.5</v>
      </c>
      <c r="AJ8" s="21">
        <f>IF(AI8="",0,IF(AI8&lt;$E$2,0,IF(AI8&lt;=$J$2,($L$2*($E$2+AI8)-40))))</f>
        <v>21.068702290076338</v>
      </c>
      <c r="AK8" s="7">
        <v>16</v>
      </c>
      <c r="AL8" s="21">
        <f>IF(AK8="",0,IF(AK8&lt;$E$2,0,IF(AK8&lt;=$J$2,($L$2*($E$2+AK8)-40))))</f>
        <v>28.702290076335885</v>
      </c>
      <c r="AM8" s="7"/>
      <c r="AN8" s="21">
        <f>IF(AM8="",0,IF(AM8&lt;$E$2,0,IF(AM8&lt;=$J$2,($L$2*($E$2+AM8)-40))))</f>
        <v>0</v>
      </c>
      <c r="AO8" s="7"/>
      <c r="AP8" s="21">
        <f>IF(AO8="",0,IF(AO8&lt;$E$2,0,IF(AO8&lt;=$J$2,($L$2*($E$2+AO8)-40))))</f>
        <v>0</v>
      </c>
      <c r="AQ8" s="7"/>
      <c r="AR8" s="21">
        <f>IF(AQ8="",0,IF(AQ8&lt;$E$2,0,IF(AQ8&lt;=$J$2,($L$2*($E$2+AQ8)-40))))</f>
        <v>0</v>
      </c>
      <c r="AS8" s="7"/>
      <c r="AT8" s="21">
        <f>IF(AS8="",0,IF(AS8&lt;$E$2,0,IF(AS8&lt;=$J$2,($L$2*($E$2+AS8)-40))))</f>
        <v>0</v>
      </c>
      <c r="AU8" s="21">
        <f>LARGE((AH8,AJ8,AL8,AN8,AP8,AR8,AT8),1)+LARGE((AH8,AJ8,AL8,AN8,AP8,AR8,AT8),2)+LARGE((AH8,AJ8,AL8,AN8,AP8,AR8,AT8),3)</f>
        <v>72.366412213740475</v>
      </c>
      <c r="AV8" s="21">
        <f>SUM(AH8,AJ8,AL8,AN8,AP8,AR8,AT8)</f>
        <v>72.366412213740475</v>
      </c>
      <c r="AX8" s="7">
        <f>COUNTA(BE8,BG8,BI8,BK8,BM8,BO8,BQ8)</f>
        <v>2</v>
      </c>
      <c r="AY8" s="55" t="s">
        <v>91</v>
      </c>
      <c r="AZ8" s="55" t="s">
        <v>92</v>
      </c>
      <c r="BA8" s="55" t="s">
        <v>149</v>
      </c>
      <c r="BB8" s="54">
        <f>BS8+BD8</f>
        <v>63.511450381679396</v>
      </c>
      <c r="BC8" s="55"/>
      <c r="BD8" s="54">
        <f>IF(BC8="",0,IF(BC8&lt;$E$2,0,IF(BC8&lt;=$J$2,($L$2*($E$2+BC8)-40))))</f>
        <v>0</v>
      </c>
      <c r="BE8" s="55"/>
      <c r="BF8" s="54">
        <f>IF(BE8="",0,IF(BE8&lt;$E$2,0,IF(BE8&lt;=$J$2,($L$2*($E$2+BE8)-40))))</f>
        <v>0</v>
      </c>
      <c r="BG8" s="55">
        <v>16.5</v>
      </c>
      <c r="BH8" s="54">
        <f>IF(BG8="",0,IF(BG8&lt;$E$2,0,IF(BG8&lt;=$J$2,($L$2*($E$2+BG8)-40))))</f>
        <v>30.229007633587784</v>
      </c>
      <c r="BI8" s="55">
        <v>17.5</v>
      </c>
      <c r="BJ8" s="54">
        <f>IF(BI8="",0,IF(BI8&lt;$E$2,0,IF(BI8&lt;=$J$2,($L$2*($E$2+BI8)-40))))</f>
        <v>33.282442748091611</v>
      </c>
      <c r="BK8" s="55"/>
      <c r="BL8" s="54">
        <f>IF(BK8="",0,IF(BK8&lt;$E$2,0,IF(BK8&lt;=$J$2,($L$2*($E$2+BK8)-40))))</f>
        <v>0</v>
      </c>
      <c r="BM8" s="55"/>
      <c r="BN8" s="54">
        <f>IF(BM8="",0,IF(BM8&lt;$E$2,0,IF(BM8&lt;=$J$2,($L$2*($E$2+BM8)-40))))</f>
        <v>0</v>
      </c>
      <c r="BO8" s="55"/>
      <c r="BP8" s="54">
        <f>IF(BO8="",0,IF(BO8&lt;$E$2,0,IF(BO8&lt;=$J$2,($L$2*($E$2+BO8)-40))))</f>
        <v>0</v>
      </c>
      <c r="BQ8" s="55"/>
      <c r="BR8" s="54">
        <f>IF(BQ8="",0,IF(BQ8&lt;$E$2,0,IF(BQ8&lt;=$J$2,($L$2*($E$2+BQ8)-40))))</f>
        <v>0</v>
      </c>
      <c r="BS8" s="21">
        <f>LARGE((BF8,BH8,BJ8,BL8,BN8,BP8,BR8),1)+LARGE((BF8,BH8,BJ8,BL8,BN8,BP8,BR8),2)+LARGE((BF8,BH8,BJ8,BL8,BN8,BP8,BR8),3)</f>
        <v>63.511450381679396</v>
      </c>
      <c r="BT8" s="21">
        <f>SUM(BF8,BH8,BJ8,BL8,BN8,BP8,BR8)</f>
        <v>63.511450381679396</v>
      </c>
    </row>
    <row r="9" spans="1:72" s="19" customFormat="1" x14ac:dyDescent="0.25">
      <c r="B9" s="7">
        <f>COUNTA(I9,K9,M9,O9,Q9,S9,U9)</f>
        <v>2</v>
      </c>
      <c r="C9" s="7" t="s">
        <v>181</v>
      </c>
      <c r="D9" s="7" t="s">
        <v>96</v>
      </c>
      <c r="E9" s="7" t="s">
        <v>149</v>
      </c>
      <c r="F9" s="21">
        <f>W9+H9</f>
        <v>77.251908396946575</v>
      </c>
      <c r="G9" s="7"/>
      <c r="H9" s="21">
        <f>IF(G9="",0,IF(G9&lt;$E$2,0,IF(G9&lt;=$J$2,($L$2*($E$2+G9)-40))))</f>
        <v>0</v>
      </c>
      <c r="I9" s="7"/>
      <c r="J9" s="21">
        <f>IF(I9="",0,IF(I9&lt;$E$2,0,IF(I9&lt;=$J$2,($L$2*($E$2+I9)-40))))</f>
        <v>0</v>
      </c>
      <c r="K9" s="7">
        <v>20.5</v>
      </c>
      <c r="L9" s="21">
        <f>IF(K9="",0,IF(K9&lt;$E$2,0,IF(K9&lt;=$J$2,($L$2*($E$2+K9)-40))))</f>
        <v>42.442748091603065</v>
      </c>
      <c r="M9" s="7">
        <v>18</v>
      </c>
      <c r="N9" s="21">
        <f>IF(M9="",0,IF(M9&lt;$E$2,0,IF(M9&lt;=$J$2,($L$2*($E$2+M9)-40))))</f>
        <v>34.809160305343511</v>
      </c>
      <c r="O9" s="7"/>
      <c r="P9" s="21">
        <f>IF(O9="",0,IF(O9&lt;$E$2,0,IF(O9&lt;=$J$2,($L$2*($E$2+O9)-40))))</f>
        <v>0</v>
      </c>
      <c r="Q9" s="7"/>
      <c r="R9" s="21">
        <f>IF(Q9="",0,IF(Q9&lt;$E$2,0,IF(Q9&lt;=$J$2,($L$2*($E$2+Q9)-40))))</f>
        <v>0</v>
      </c>
      <c r="S9" s="7"/>
      <c r="T9" s="21">
        <f>IF(S9="",0,IF(S9&lt;$E$2,0,IF(S9&lt;=$J$2,($L$2*($E$2+S9)-40))))</f>
        <v>0</v>
      </c>
      <c r="U9" s="7"/>
      <c r="V9" s="21">
        <f>IF(U9="",0,IF(U9&lt;$E$2,0,IF(U9&lt;=$J$2,($L$2*($E$2+U9)-40))))</f>
        <v>0</v>
      </c>
      <c r="W9" s="21">
        <f>LARGE((J9,L9,N9,P9,R9,T9,V9),1)+LARGE((J9,L9,N9,P9,R9,T9,V9),2)+LARGE((J9,L9,N9,P9,R9,T9,V9),3)</f>
        <v>77.251908396946575</v>
      </c>
      <c r="X9" s="21">
        <f>SUM(J9,L9,N9,P9,R9,T9,V9)</f>
        <v>77.251908396946575</v>
      </c>
      <c r="Z9" s="7">
        <f>COUNTA(AG9,AI9,AK9,AM9,AO9,AQ9,AS9)</f>
        <v>2</v>
      </c>
      <c r="AA9" s="7" t="s">
        <v>77</v>
      </c>
      <c r="AB9" s="7" t="s">
        <v>113</v>
      </c>
      <c r="AC9" s="7" t="s">
        <v>71</v>
      </c>
      <c r="AD9" s="21">
        <f>AU9+AF9</f>
        <v>46.71755725190841</v>
      </c>
      <c r="AE9" s="7"/>
      <c r="AF9" s="21">
        <f>IF(AE9="",0,IF(AE9&lt;$E$2,0,IF(AE9&lt;=$J$2,($L$2*($E$2+AE9)-40))))</f>
        <v>0</v>
      </c>
      <c r="AG9" s="7">
        <v>13.5</v>
      </c>
      <c r="AH9" s="21">
        <f>IF(AG9="",0,IF(AG9&lt;$E$2,0,IF(AG9&lt;=$J$2,($L$2*($E$2+AG9)-40))))</f>
        <v>21.068702290076338</v>
      </c>
      <c r="AI9" s="7"/>
      <c r="AJ9" s="21">
        <f>IF(AI9="",0,IF(AI9&lt;$E$2,0,IF(AI9&lt;=$J$2,($L$2*($E$2+AI9)-40))))</f>
        <v>0</v>
      </c>
      <c r="AK9" s="7">
        <v>15</v>
      </c>
      <c r="AL9" s="21">
        <f>IF(AK9="",0,IF(AK9&lt;$E$2,0,IF(AK9&lt;=$J$2,($L$2*($E$2+AK9)-40))))</f>
        <v>25.648854961832072</v>
      </c>
      <c r="AM9" s="7"/>
      <c r="AN9" s="21">
        <f>IF(AM9="",0,IF(AM9&lt;$E$2,0,IF(AM9&lt;=$J$2,($L$2*($E$2+AM9)-40))))</f>
        <v>0</v>
      </c>
      <c r="AO9" s="7"/>
      <c r="AP9" s="21">
        <f>IF(AO9="",0,IF(AO9&lt;$E$2,0,IF(AO9&lt;=$J$2,($L$2*($E$2+AO9)-40))))</f>
        <v>0</v>
      </c>
      <c r="AQ9" s="7"/>
      <c r="AR9" s="21">
        <f>IF(AQ9="",0,IF(AQ9&lt;$E$2,0,IF(AQ9&lt;=$J$2,($L$2*($E$2+AQ9)-40))))</f>
        <v>0</v>
      </c>
      <c r="AS9" s="7"/>
      <c r="AT9" s="21">
        <f>IF(AS9="",0,IF(AS9&lt;$E$2,0,IF(AS9&lt;=$J$2,($L$2*($E$2+AS9)-40))))</f>
        <v>0</v>
      </c>
      <c r="AU9" s="21">
        <f>LARGE((AH9,AJ9,AL9,AN9,AP9,AR9,AT9),1)+LARGE((AH9,AJ9,AL9,AN9,AP9,AR9,AT9),2)+LARGE((AH9,AJ9,AL9,AN9,AP9,AR9,AT9),3)</f>
        <v>46.71755725190841</v>
      </c>
      <c r="AV9" s="21">
        <f>SUM(AH9,AJ9,AL9,AN9,AP9,AR9,AT9)</f>
        <v>46.71755725190841</v>
      </c>
      <c r="AX9" s="7">
        <f>COUNTA(BE9,BG9,BI9,BK9,BM9,BO9,BQ9)</f>
        <v>2</v>
      </c>
      <c r="AY9" s="55" t="s">
        <v>104</v>
      </c>
      <c r="AZ9" s="55" t="s">
        <v>105</v>
      </c>
      <c r="BA9" s="55" t="s">
        <v>149</v>
      </c>
      <c r="BB9" s="54">
        <f>BS9+BD9</f>
        <v>48.244274809160324</v>
      </c>
      <c r="BC9" s="55"/>
      <c r="BD9" s="54">
        <f>IF(BC9="",0,IF(BC9&lt;$E$2,0,IF(BC9&lt;=$J$2,($L$2*($E$2+BC9)-40))))</f>
        <v>0</v>
      </c>
      <c r="BE9" s="55"/>
      <c r="BF9" s="54">
        <f>IF(BE9="",0,IF(BE9&lt;$E$2,0,IF(BE9&lt;=$J$2,($L$2*($E$2+BE9)-40))))</f>
        <v>0</v>
      </c>
      <c r="BG9" s="55">
        <v>14</v>
      </c>
      <c r="BH9" s="54">
        <f>IF(BG9="",0,IF(BG9&lt;$E$2,0,IF(BG9&lt;=$J$2,($L$2*($E$2+BG9)-40))))</f>
        <v>22.595419847328252</v>
      </c>
      <c r="BI9" s="55">
        <v>15</v>
      </c>
      <c r="BJ9" s="54">
        <f>IF(BI9="",0,IF(BI9&lt;$E$2,0,IF(BI9&lt;=$J$2,($L$2*($E$2+BI9)-40))))</f>
        <v>25.648854961832072</v>
      </c>
      <c r="BK9" s="55"/>
      <c r="BL9" s="54">
        <f>IF(BK9="",0,IF(BK9&lt;$E$2,0,IF(BK9&lt;=$J$2,($L$2*($E$2+BK9)-40))))</f>
        <v>0</v>
      </c>
      <c r="BM9" s="55"/>
      <c r="BN9" s="54">
        <f>IF(BM9="",0,IF(BM9&lt;$E$2,0,IF(BM9&lt;=$J$2,($L$2*($E$2+BM9)-40))))</f>
        <v>0</v>
      </c>
      <c r="BO9" s="55"/>
      <c r="BP9" s="54">
        <f>IF(BO9="",0,IF(BO9&lt;$E$2,0,IF(BO9&lt;=$J$2,($L$2*($E$2+BO9)-40))))</f>
        <v>0</v>
      </c>
      <c r="BQ9" s="55"/>
      <c r="BR9" s="54">
        <f>IF(BQ9="",0,IF(BQ9&lt;$E$2,0,IF(BQ9&lt;=$J$2,($L$2*($E$2+BQ9)-40))))</f>
        <v>0</v>
      </c>
      <c r="BS9" s="21">
        <f>LARGE((BF9,BH9,BJ9,BL9,BN9,BP9,BR9),1)+LARGE((BF9,BH9,BJ9,BL9,BN9,BP9,BR9),2)+LARGE((BF9,BH9,BJ9,BL9,BN9,BP9,BR9),3)</f>
        <v>48.244274809160324</v>
      </c>
      <c r="BT9" s="21">
        <f>SUM(BF9,BH9,BJ9,BL9,BN9,BP9,BR9)</f>
        <v>48.244274809160324</v>
      </c>
    </row>
    <row r="10" spans="1:72" s="19" customFormat="1" x14ac:dyDescent="0.25">
      <c r="B10" s="109">
        <f>COUNTA(I10,K10,M10,O10,Q10,S10,U10)</f>
        <v>3</v>
      </c>
      <c r="C10" s="7" t="s">
        <v>108</v>
      </c>
      <c r="D10" s="7" t="s">
        <v>109</v>
      </c>
      <c r="E10" s="7" t="s">
        <v>149</v>
      </c>
      <c r="F10" s="21">
        <f>W10+H10</f>
        <v>72.366412213740489</v>
      </c>
      <c r="G10" s="7"/>
      <c r="H10" s="21">
        <f>IF(G10="",0,IF(G10&lt;$E$2,0,IF(G10&lt;=$J$2,($L$2*($E$2+G10)-40))))</f>
        <v>0</v>
      </c>
      <c r="I10" s="7">
        <v>15</v>
      </c>
      <c r="J10" s="21">
        <f>IF(I10="",0,IF(I10&lt;$E$2,0,IF(I10&lt;=$J$2,($L$2*($E$2+I10)-40))))</f>
        <v>25.648854961832072</v>
      </c>
      <c r="K10" s="7">
        <v>16</v>
      </c>
      <c r="L10" s="21">
        <f>IF(K10="",0,IF(K10&lt;$E$2,0,IF(K10&lt;=$J$2,($L$2*($E$2+K10)-40))))</f>
        <v>28.702290076335885</v>
      </c>
      <c r="M10" s="7">
        <v>12.5</v>
      </c>
      <c r="N10" s="21">
        <f>IF(M10="",0,IF(M10&lt;$E$2,0,IF(M10&lt;=$J$2,($L$2*($E$2+M10)-40))))</f>
        <v>18.015267175572525</v>
      </c>
      <c r="O10" s="7"/>
      <c r="P10" s="21">
        <f>IF(O10="",0,IF(O10&lt;$E$2,0,IF(O10&lt;=$J$2,($L$2*($E$2+O10)-40))))</f>
        <v>0</v>
      </c>
      <c r="Q10" s="7"/>
      <c r="R10" s="21">
        <f>IF(Q10="",0,IF(Q10&lt;$E$2,0,IF(Q10&lt;=$J$2,($L$2*($E$2+Q10)-40))))</f>
        <v>0</v>
      </c>
      <c r="S10" s="7"/>
      <c r="T10" s="21">
        <f>IF(S10="",0,IF(S10&lt;$E$2,0,IF(S10&lt;=$J$2,($L$2*($E$2+S10)-40))))</f>
        <v>0</v>
      </c>
      <c r="U10" s="7"/>
      <c r="V10" s="21">
        <f>IF(U10="",0,IF(U10&lt;$E$2,0,IF(U10&lt;=$J$2,($L$2*($E$2+U10)-40))))</f>
        <v>0</v>
      </c>
      <c r="W10" s="21">
        <f>LARGE((J10,L10,N10,P10,R10,T10,V10),1)+LARGE((J10,L10,N10,P10,R10,T10,V10),2)+LARGE((J10,L10,N10,P10,R10,T10,V10),3)</f>
        <v>72.366412213740489</v>
      </c>
      <c r="X10" s="21">
        <f>SUM(J10,L10,N10,P10,R10,T10,V10)</f>
        <v>72.366412213740489</v>
      </c>
      <c r="Z10" s="7">
        <f>COUNTA(AG10,AI10,AK10,AM10,AO10,AQ10,AS10)</f>
        <v>1</v>
      </c>
      <c r="AA10" s="7" t="s">
        <v>243</v>
      </c>
      <c r="AB10" s="7" t="s">
        <v>244</v>
      </c>
      <c r="AC10" s="7" t="s">
        <v>238</v>
      </c>
      <c r="AD10" s="21">
        <f>AU10+AF10</f>
        <v>36.335877862595424</v>
      </c>
      <c r="AE10" s="7"/>
      <c r="AF10" s="21">
        <f>IF(AE10="",0,IF(AE10&lt;$E$2,0,IF(AE10&lt;=$J$2,($L$2*($E$2+AE10)-40))))</f>
        <v>0</v>
      </c>
      <c r="AG10" s="7"/>
      <c r="AH10" s="21">
        <f>IF(AG10="",0,IF(AG10&lt;$E$2,0,IF(AG10&lt;=$J$2,($L$2*($E$2+AG10)-40))))</f>
        <v>0</v>
      </c>
      <c r="AI10" s="7"/>
      <c r="AJ10" s="21">
        <f>IF(AI10="",0,IF(AI10&lt;$E$2,0,IF(AI10&lt;=$J$2,($L$2*($E$2+AI10)-40))))</f>
        <v>0</v>
      </c>
      <c r="AK10" s="7">
        <v>18.5</v>
      </c>
      <c r="AL10" s="21">
        <f>IF(AK10="",0,IF(AK10&lt;$E$2,0,IF(AK10&lt;=$J$2,($L$2*($E$2+AK10)-40))))</f>
        <v>36.335877862595424</v>
      </c>
      <c r="AM10" s="7"/>
      <c r="AN10" s="21">
        <f>IF(AM10="",0,IF(AM10&lt;$E$2,0,IF(AM10&lt;=$J$2,($L$2*($E$2+AM10)-40))))</f>
        <v>0</v>
      </c>
      <c r="AO10" s="7"/>
      <c r="AP10" s="21">
        <f>IF(AO10="",0,IF(AO10&lt;$E$2,0,IF(AO10&lt;=$J$2,($L$2*($E$2+AO10)-40))))</f>
        <v>0</v>
      </c>
      <c r="AQ10" s="7"/>
      <c r="AR10" s="21">
        <f>IF(AQ10="",0,IF(AQ10&lt;$E$2,0,IF(AQ10&lt;=$J$2,($L$2*($E$2+AQ10)-40))))</f>
        <v>0</v>
      </c>
      <c r="AS10" s="7"/>
      <c r="AT10" s="21">
        <f>IF(AS10="",0,IF(AS10&lt;$E$2,0,IF(AS10&lt;=$J$2,($L$2*($E$2+AS10)-40))))</f>
        <v>0</v>
      </c>
      <c r="AU10" s="21">
        <f>LARGE((AH10,AJ10,AL10,AN10,AP10,AR10,AT10),1)+LARGE((AH10,AJ10,AL10,AN10,AP10,AR10,AT10),2)+LARGE((AH10,AJ10,AL10,AN10,AP10,AR10,AT10),3)</f>
        <v>36.335877862595424</v>
      </c>
      <c r="AV10" s="21">
        <f>SUM(AH10,AJ10,AL10,AN10,AP10,AR10,AT10)</f>
        <v>36.335877862595424</v>
      </c>
      <c r="AX10" s="7">
        <f>COUNTA(BE10,BG10,BI10,BK10,BM10,BO10,BQ10)</f>
        <v>1</v>
      </c>
      <c r="AY10" s="55" t="s">
        <v>171</v>
      </c>
      <c r="AZ10" s="55" t="s">
        <v>172</v>
      </c>
      <c r="BA10" s="55" t="s">
        <v>82</v>
      </c>
      <c r="BB10" s="54">
        <f>BS10+BD10</f>
        <v>19.541984732824432</v>
      </c>
      <c r="BC10" s="55"/>
      <c r="BD10" s="54">
        <f>IF(BC10="",0,IF(BC10&lt;$E$2,0,IF(BC10&lt;=$J$2,($L$2*($E$2+BC10)-40))))</f>
        <v>0</v>
      </c>
      <c r="BE10" s="55">
        <v>13</v>
      </c>
      <c r="BF10" s="54">
        <f>IF(BE10="",0,IF(BE10&lt;$E$2,0,IF(BE10&lt;=$J$2,($L$2*($E$2+BE10)-40))))</f>
        <v>19.541984732824432</v>
      </c>
      <c r="BG10" s="55"/>
      <c r="BH10" s="54">
        <f>IF(BG10="",0,IF(BG10&lt;$E$2,0,IF(BG10&lt;=$J$2,($L$2*($E$2+BG10)-40))))</f>
        <v>0</v>
      </c>
      <c r="BI10" s="55"/>
      <c r="BJ10" s="54">
        <f>IF(BI10="",0,IF(BI10&lt;$E$2,0,IF(BI10&lt;=$J$2,($L$2*($E$2+BI10)-40))))</f>
        <v>0</v>
      </c>
      <c r="BK10" s="55"/>
      <c r="BL10" s="54">
        <f>IF(BK10="",0,IF(BK10&lt;$E$2,0,IF(BK10&lt;=$J$2,($L$2*($E$2+BK10)-40))))</f>
        <v>0</v>
      </c>
      <c r="BM10" s="55"/>
      <c r="BN10" s="54">
        <f>IF(BM10="",0,IF(BM10&lt;$E$2,0,IF(BM10&lt;=$J$2,($L$2*($E$2+BM10)-40))))</f>
        <v>0</v>
      </c>
      <c r="BO10" s="55"/>
      <c r="BP10" s="54">
        <f>IF(BO10="",0,IF(BO10&lt;$E$2,0,IF(BO10&lt;=$J$2,($L$2*($E$2+BO10)-40))))</f>
        <v>0</v>
      </c>
      <c r="BQ10" s="55"/>
      <c r="BR10" s="54">
        <f>IF(BQ10="",0,IF(BQ10&lt;$E$2,0,IF(BQ10&lt;=$J$2,($L$2*($E$2+BQ10)-40))))</f>
        <v>0</v>
      </c>
      <c r="BS10" s="21">
        <f>LARGE((BF10,BH10,BJ10,BL10,BN10,BP10,BR10),1)+LARGE((BF10,BH10,BJ10,BL10,BN10,BP10,BR10),2)+LARGE((BF10,BH10,BJ10,BL10,BN10,BP10,BR10),3)</f>
        <v>19.541984732824432</v>
      </c>
      <c r="BT10" s="21">
        <f>SUM(BF10,BH10,BJ10,BL10,BN10,BP10,BR10)</f>
        <v>19.541984732824432</v>
      </c>
    </row>
    <row r="11" spans="1:72" s="19" customFormat="1" x14ac:dyDescent="0.25">
      <c r="B11" s="7">
        <f>COUNTA(I11,K11,M11,O11,Q11,S11,U11)</f>
        <v>2</v>
      </c>
      <c r="C11" s="7" t="s">
        <v>72</v>
      </c>
      <c r="D11" s="7" t="s">
        <v>73</v>
      </c>
      <c r="E11" s="7" t="s">
        <v>68</v>
      </c>
      <c r="F11" s="21">
        <f>W11+H11</f>
        <v>66.564885496183223</v>
      </c>
      <c r="G11" s="7"/>
      <c r="H11" s="21">
        <f>IF(G11="",0,IF(G11&lt;$E$2,0,IF(G11&lt;=$J$2,($L$2*($E$2+G11)-40))))</f>
        <v>0</v>
      </c>
      <c r="I11" s="7">
        <v>19</v>
      </c>
      <c r="J11" s="21">
        <f>IF(I11="",0,IF(I11&lt;$E$2,0,IF(I11&lt;=$J$2,($L$2*($E$2+I11)-40))))</f>
        <v>37.862595419847338</v>
      </c>
      <c r="K11" s="7">
        <v>16</v>
      </c>
      <c r="L11" s="21">
        <f>IF(K11="",0,IF(K11&lt;$E$2,0,IF(K11&lt;=$J$2,($L$2*($E$2+K11)-40))))</f>
        <v>28.702290076335885</v>
      </c>
      <c r="M11" s="7"/>
      <c r="N11" s="21">
        <f>IF(M11="",0,IF(M11&lt;$E$2,0,IF(M11&lt;=$J$2,($L$2*($E$2+M11)-40))))</f>
        <v>0</v>
      </c>
      <c r="O11" s="7"/>
      <c r="P11" s="21">
        <f>IF(O11="",0,IF(O11&lt;$E$2,0,IF(O11&lt;=$J$2,($L$2*($E$2+O11)-40))))</f>
        <v>0</v>
      </c>
      <c r="Q11" s="7"/>
      <c r="R11" s="21">
        <f>IF(Q11="",0,IF(Q11&lt;$E$2,0,IF(Q11&lt;=$J$2,($L$2*($E$2+Q11)-40))))</f>
        <v>0</v>
      </c>
      <c r="S11" s="7"/>
      <c r="T11" s="21">
        <f>IF(S11="",0,IF(S11&lt;$E$2,0,IF(S11&lt;=$J$2,($L$2*($E$2+S11)-40))))</f>
        <v>0</v>
      </c>
      <c r="U11" s="7"/>
      <c r="V11" s="21">
        <f>IF(U11="",0,IF(U11&lt;$E$2,0,IF(U11&lt;=$J$2,($L$2*($E$2+U11)-40))))</f>
        <v>0</v>
      </c>
      <c r="W11" s="21">
        <f>LARGE((J11,L11,N11,P11,R11,T11,V11),1)+LARGE((J11,L11,N11,P11,R11,T11,V11),2)+LARGE((J11,L11,N11,P11,R11,T11,V11),3)</f>
        <v>66.564885496183223</v>
      </c>
      <c r="X11" s="21">
        <f>SUM(J11,L11,N11,P11,R11,T11,V11)</f>
        <v>66.564885496183223</v>
      </c>
      <c r="Z11" s="7">
        <f>COUNTA(AG11,AI11,AK11,AM11,AO11,AQ11,AS11)</f>
        <v>1</v>
      </c>
      <c r="AA11" s="7" t="s">
        <v>182</v>
      </c>
      <c r="AB11" s="7" t="s">
        <v>196</v>
      </c>
      <c r="AC11" s="7" t="s">
        <v>204</v>
      </c>
      <c r="AD11" s="21">
        <f>AU11+AF11</f>
        <v>31.755725190839698</v>
      </c>
      <c r="AE11" s="7"/>
      <c r="AF11" s="21">
        <f>IF(AE11="",0,IF(AE11&lt;$E$2,0,IF(AE11&lt;=$J$2,($L$2*($E$2+AE11)-40))))</f>
        <v>0</v>
      </c>
      <c r="AG11" s="7"/>
      <c r="AH11" s="21">
        <f>IF(AG11="",0,IF(AG11&lt;$E$2,0,IF(AG11&lt;=$J$2,($L$2*($E$2+AG11)-40))))</f>
        <v>0</v>
      </c>
      <c r="AI11" s="7">
        <v>17</v>
      </c>
      <c r="AJ11" s="21">
        <f>IF(AI11="",0,IF(AI11&lt;$E$2,0,IF(AI11&lt;=$J$2,($L$2*($E$2+AI11)-40))))</f>
        <v>31.755725190839698</v>
      </c>
      <c r="AK11" s="7"/>
      <c r="AL11" s="21">
        <f>IF(AK11="",0,IF(AK11&lt;$E$2,0,IF(AK11&lt;=$J$2,($L$2*($E$2+AK11)-40))))</f>
        <v>0</v>
      </c>
      <c r="AM11" s="7"/>
      <c r="AN11" s="21">
        <f>IF(AM11="",0,IF(AM11&lt;$E$2,0,IF(AM11&lt;=$J$2,($L$2*($E$2+AM11)-40))))</f>
        <v>0</v>
      </c>
      <c r="AO11" s="7"/>
      <c r="AP11" s="21">
        <f>IF(AO11="",0,IF(AO11&lt;$E$2,0,IF(AO11&lt;=$J$2,($L$2*($E$2+AO11)-40))))</f>
        <v>0</v>
      </c>
      <c r="AQ11" s="7"/>
      <c r="AR11" s="21">
        <f>IF(AQ11="",0,IF(AQ11&lt;$E$2,0,IF(AQ11&lt;=$J$2,($L$2*($E$2+AQ11)-40))))</f>
        <v>0</v>
      </c>
      <c r="AS11" s="7"/>
      <c r="AT11" s="21">
        <f>IF(AS11="",0,IF(AS11&lt;$E$2,0,IF(AS11&lt;=$J$2,($L$2*($E$2+AS11)-40))))</f>
        <v>0</v>
      </c>
      <c r="AU11" s="21">
        <f>LARGE((AH11,AJ11,AL11,AN11,AP11,AR11,AT11),1)+LARGE((AH11,AJ11,AL11,AN11,AP11,AR11,AT11),2)+LARGE((AH11,AJ11,AL11,AN11,AP11,AR11,AT11),3)</f>
        <v>31.755725190839698</v>
      </c>
      <c r="AV11" s="21">
        <f>SUM(AH11,AJ11,AL11,AN11,AP11,AR11,AT11)</f>
        <v>31.755725190839698</v>
      </c>
      <c r="AX11" s="7">
        <f>COUNTA(BE11,BG11,BI11,BK11,BM11,BO11,BQ11)</f>
        <v>1</v>
      </c>
      <c r="AY11" s="55" t="s">
        <v>173</v>
      </c>
      <c r="AZ11" s="55" t="s">
        <v>174</v>
      </c>
      <c r="BA11" s="55" t="s">
        <v>82</v>
      </c>
      <c r="BB11" s="54">
        <f>BS11+BD11</f>
        <v>13.435114503816799</v>
      </c>
      <c r="BC11" s="55"/>
      <c r="BD11" s="54">
        <f>IF(BC11="",0,IF(BC11&lt;$E$2,0,IF(BC11&lt;=$J$2,($L$2*($E$2+BC11)-40))))</f>
        <v>0</v>
      </c>
      <c r="BE11" s="55">
        <v>11</v>
      </c>
      <c r="BF11" s="54">
        <f>IF(BE11="",0,IF(BE11&lt;$E$2,0,IF(BE11&lt;=$J$2,($L$2*($E$2+BE11)-40))))</f>
        <v>13.435114503816799</v>
      </c>
      <c r="BG11" s="55"/>
      <c r="BH11" s="54">
        <f>IF(BG11="",0,IF(BG11&lt;$E$2,0,IF(BG11&lt;=$J$2,($L$2*($E$2+BG11)-40))))</f>
        <v>0</v>
      </c>
      <c r="BI11" s="55"/>
      <c r="BJ11" s="54">
        <f>IF(BI11="",0,IF(BI11&lt;$E$2,0,IF(BI11&lt;=$J$2,($L$2*($E$2+BI11)-40))))</f>
        <v>0</v>
      </c>
      <c r="BK11" s="55"/>
      <c r="BL11" s="54">
        <f>IF(BK11="",0,IF(BK11&lt;$E$2,0,IF(BK11&lt;=$J$2,($L$2*($E$2+BK11)-40))))</f>
        <v>0</v>
      </c>
      <c r="BM11" s="55"/>
      <c r="BN11" s="54">
        <f>IF(BM11="",0,IF(BM11&lt;$E$2,0,IF(BM11&lt;=$J$2,($L$2*($E$2+BM11)-40))))</f>
        <v>0</v>
      </c>
      <c r="BO11" s="55"/>
      <c r="BP11" s="54">
        <f>IF(BO11="",0,IF(BO11&lt;$E$2,0,IF(BO11&lt;=$J$2,($L$2*($E$2+BO11)-40))))</f>
        <v>0</v>
      </c>
      <c r="BQ11" s="55"/>
      <c r="BR11" s="54">
        <f>IF(BQ11="",0,IF(BQ11&lt;$E$2,0,IF(BQ11&lt;=$J$2,($L$2*($E$2+BQ11)-40))))</f>
        <v>0</v>
      </c>
      <c r="BS11" s="21">
        <f>LARGE((BF11,BH11,BJ11,BL11,BN11,BP11,BR11),1)+LARGE((BF11,BH11,BJ11,BL11,BN11,BP11,BR11),2)+LARGE((BF11,BH11,BJ11,BL11,BN11,BP11,BR11),3)</f>
        <v>13.435114503816799</v>
      </c>
      <c r="BT11" s="21">
        <f>SUM(BF11,BH11,BJ11,BL11,BN11,BP11,BR11)</f>
        <v>13.435114503816799</v>
      </c>
    </row>
    <row r="12" spans="1:72" s="19" customFormat="1" x14ac:dyDescent="0.25">
      <c r="B12" s="7">
        <f>COUNTA(I12,K12,M12,O12,Q12,S12,U12)</f>
        <v>1</v>
      </c>
      <c r="C12" s="7" t="s">
        <v>110</v>
      </c>
      <c r="D12" s="7" t="s">
        <v>176</v>
      </c>
      <c r="E12" s="7" t="s">
        <v>68</v>
      </c>
      <c r="F12" s="21">
        <f>W12+H12</f>
        <v>43.969465648854964</v>
      </c>
      <c r="G12" s="7"/>
      <c r="H12" s="21">
        <f>IF(G12="",0,IF(G12&lt;$E$2,0,IF(G12&lt;=$J$2,($L$2*($E$2+G12)-40))))</f>
        <v>0</v>
      </c>
      <c r="I12" s="7"/>
      <c r="J12" s="21">
        <f>IF(I12="",0,IF(I12&lt;$E$2,0,IF(I12&lt;=$J$2,($L$2*($E$2+I12)-40))))</f>
        <v>0</v>
      </c>
      <c r="K12" s="7">
        <v>21</v>
      </c>
      <c r="L12" s="21">
        <f>IF(K12="",0,IF(K12&lt;$E$2,0,IF(K12&lt;=$J$2,($L$2*($E$2+K12)-40))))</f>
        <v>43.969465648854964</v>
      </c>
      <c r="M12" s="7"/>
      <c r="N12" s="21">
        <f>IF(M12="",0,IF(M12&lt;$E$2,0,IF(M12&lt;=$J$2,($L$2*($E$2+M12)-40))))</f>
        <v>0</v>
      </c>
      <c r="O12" s="7"/>
      <c r="P12" s="21">
        <f>IF(O12="",0,IF(O12&lt;$E$2,0,IF(O12&lt;=$J$2,($L$2*($E$2+O12)-40))))</f>
        <v>0</v>
      </c>
      <c r="Q12" s="7"/>
      <c r="R12" s="21">
        <f>IF(Q12="",0,IF(Q12&lt;$E$2,0,IF(Q12&lt;=$J$2,($L$2*($E$2+Q12)-40))))</f>
        <v>0</v>
      </c>
      <c r="S12" s="7"/>
      <c r="T12" s="21">
        <f>IF(S12="",0,IF(S12&lt;$E$2,0,IF(S12&lt;=$J$2,($L$2*($E$2+S12)-40))))</f>
        <v>0</v>
      </c>
      <c r="U12" s="7"/>
      <c r="V12" s="21">
        <f>IF(U12="",0,IF(U12&lt;$E$2,0,IF(U12&lt;=$J$2,($L$2*($E$2+U12)-40))))</f>
        <v>0</v>
      </c>
      <c r="W12" s="21">
        <f>LARGE((J12,L12,N12,P12,R12,T12,V12),1)+LARGE((J12,L12,N12,P12,R12,T12,V12),2)+LARGE((J12,L12,N12,P12,R12,T12,V12),3)</f>
        <v>43.969465648854964</v>
      </c>
      <c r="X12" s="21">
        <f>SUM(J12,L12,N12,P12,R12,T12,V12)</f>
        <v>43.969465648854964</v>
      </c>
      <c r="Z12" s="7">
        <f>COUNTA(AG12,AI12,AK12,AM12,AO12,AQ12,AS12)</f>
        <v>1</v>
      </c>
      <c r="AA12" s="7" t="s">
        <v>77</v>
      </c>
      <c r="AB12" s="7" t="s">
        <v>78</v>
      </c>
      <c r="AC12" s="7" t="s">
        <v>68</v>
      </c>
      <c r="AD12" s="21">
        <f>AU12+AF12</f>
        <v>30.229007633587784</v>
      </c>
      <c r="AE12" s="7"/>
      <c r="AF12" s="21">
        <f>IF(AE12="",0,IF(AE12&lt;$E$2,0,IF(AE12&lt;=$J$2,($L$2*($E$2+AE12)-40))))</f>
        <v>0</v>
      </c>
      <c r="AG12" s="7">
        <v>16.5</v>
      </c>
      <c r="AH12" s="21">
        <f>IF(AG12="",0,IF(AG12&lt;$E$2,0,IF(AG12&lt;=$J$2,($L$2*($E$2+AG12)-40))))</f>
        <v>30.229007633587784</v>
      </c>
      <c r="AI12" s="7"/>
      <c r="AJ12" s="21">
        <f>IF(AI12="",0,IF(AI12&lt;$E$2,0,IF(AI12&lt;=$J$2,($L$2*($E$2+AI12)-40))))</f>
        <v>0</v>
      </c>
      <c r="AK12" s="7"/>
      <c r="AL12" s="21">
        <f>IF(AK12="",0,IF(AK12&lt;$E$2,0,IF(AK12&lt;=$J$2,($L$2*($E$2+AK12)-40))))</f>
        <v>0</v>
      </c>
      <c r="AM12" s="7"/>
      <c r="AN12" s="21">
        <f>IF(AM12="",0,IF(AM12&lt;$E$2,0,IF(AM12&lt;=$J$2,($L$2*($E$2+AM12)-40))))</f>
        <v>0</v>
      </c>
      <c r="AO12" s="7"/>
      <c r="AP12" s="21">
        <f>IF(AO12="",0,IF(AO12&lt;$E$2,0,IF(AO12&lt;=$J$2,($L$2*($E$2+AO12)-40))))</f>
        <v>0</v>
      </c>
      <c r="AQ12" s="7"/>
      <c r="AR12" s="21">
        <f>IF(AQ12="",0,IF(AQ12&lt;$E$2,0,IF(AQ12&lt;=$J$2,($L$2*($E$2+AQ12)-40))))</f>
        <v>0</v>
      </c>
      <c r="AS12" s="7"/>
      <c r="AT12" s="21">
        <f>IF(AS12="",0,IF(AS12&lt;$E$2,0,IF(AS12&lt;=$J$2,($L$2*($E$2+AS12)-40))))</f>
        <v>0</v>
      </c>
      <c r="AU12" s="21">
        <f>LARGE((AH12,AJ12,AL12,AN12,AP12,AR12,AT12),1)+LARGE((AH12,AJ12,AL12,AN12,AP12,AR12,AT12),2)+LARGE((AH12,AJ12,AL12,AN12,AP12,AR12,AT12),3)</f>
        <v>30.229007633587784</v>
      </c>
      <c r="AV12" s="21">
        <f>SUM(AH12,AJ12,AL12,AN12,AP12,AR12,AT12)</f>
        <v>30.229007633587784</v>
      </c>
      <c r="AX12" s="7">
        <f>COUNTA(BE12,BG12,BI12,BK12,BM12,BO12,BQ12)</f>
        <v>1</v>
      </c>
      <c r="AY12" s="55" t="s">
        <v>197</v>
      </c>
      <c r="AZ12" s="55" t="s">
        <v>198</v>
      </c>
      <c r="BA12" s="55" t="s">
        <v>149</v>
      </c>
      <c r="BB12" s="54">
        <f>BS12+BD12</f>
        <v>10.381679389312978</v>
      </c>
      <c r="BC12" s="55"/>
      <c r="BD12" s="54">
        <f>IF(BC12="",0,IF(BC12&lt;$E$2,0,IF(BC12&lt;=$J$2,($L$2*($E$2+BC12)-40))))</f>
        <v>0</v>
      </c>
      <c r="BE12" s="55"/>
      <c r="BF12" s="54">
        <f>IF(BE12="",0,IF(BE12&lt;$E$2,0,IF(BE12&lt;=$J$2,($L$2*($E$2+BE12)-40))))</f>
        <v>0</v>
      </c>
      <c r="BG12" s="55">
        <v>10</v>
      </c>
      <c r="BH12" s="54">
        <f>IF(BG12="",0,IF(BG12&lt;$E$2,0,IF(BG12&lt;=$J$2,($L$2*($E$2+BG12)-40))))</f>
        <v>10.381679389312978</v>
      </c>
      <c r="BI12" s="55"/>
      <c r="BJ12" s="54">
        <f>IF(BI12="",0,IF(BI12&lt;$E$2,0,IF(BI12&lt;=$J$2,($L$2*($E$2+BI12)-40))))</f>
        <v>0</v>
      </c>
      <c r="BK12" s="55"/>
      <c r="BL12" s="54">
        <f>IF(BK12="",0,IF(BK12&lt;$E$2,0,IF(BK12&lt;=$J$2,($L$2*($E$2+BK12)-40))))</f>
        <v>0</v>
      </c>
      <c r="BM12" s="55"/>
      <c r="BN12" s="54">
        <f>IF(BM12="",0,IF(BM12&lt;$E$2,0,IF(BM12&lt;=$J$2,($L$2*($E$2+BM12)-40))))</f>
        <v>0</v>
      </c>
      <c r="BO12" s="55"/>
      <c r="BP12" s="54">
        <f>IF(BO12="",0,IF(BO12&lt;$E$2,0,IF(BO12&lt;=$J$2,($L$2*($E$2+BO12)-40))))</f>
        <v>0</v>
      </c>
      <c r="BQ12" s="55"/>
      <c r="BR12" s="54">
        <f>IF(BQ12="",0,IF(BQ12&lt;$E$2,0,IF(BQ12&lt;=$J$2,($L$2*($E$2+BQ12)-40))))</f>
        <v>0</v>
      </c>
      <c r="BS12" s="21">
        <f>LARGE((BF12,BH12,BJ12,BL12,BN12,BP12,BR12),1)+LARGE((BF12,BH12,BJ12,BL12,BN12,BP12,BR12),2)+LARGE((BF12,BH12,BJ12,BL12,BN12,BP12,BR12),3)</f>
        <v>10.381679389312978</v>
      </c>
      <c r="BT12" s="21">
        <f>SUM(BF12,BH12,BJ12,BL12,BN12,BP12,BR12)</f>
        <v>10.381679389312978</v>
      </c>
    </row>
    <row r="13" spans="1:72" s="19" customFormat="1" x14ac:dyDescent="0.25">
      <c r="B13" s="7">
        <f>COUNTA(I13,K13,M13,O13,Q13,S13,U13)</f>
        <v>1</v>
      </c>
      <c r="C13" s="7" t="s">
        <v>246</v>
      </c>
      <c r="D13" s="7" t="s">
        <v>240</v>
      </c>
      <c r="E13" s="7" t="s">
        <v>68</v>
      </c>
      <c r="F13" s="21">
        <f>W13+H13</f>
        <v>36.335877862595424</v>
      </c>
      <c r="G13" s="7"/>
      <c r="H13" s="21">
        <f>IF(G13="",0,IF(G13&lt;$E$2,0,IF(G13&lt;=$J$2,($L$2*($E$2+G13)-40))))</f>
        <v>0</v>
      </c>
      <c r="I13" s="7"/>
      <c r="J13" s="21">
        <f>IF(I13="",0,IF(I13&lt;$E$2,0,IF(I13&lt;=$J$2,($L$2*($E$2+I13)-40))))</f>
        <v>0</v>
      </c>
      <c r="K13" s="7"/>
      <c r="L13" s="21">
        <f>IF(K13="",0,IF(K13&lt;$E$2,0,IF(K13&lt;=$J$2,($L$2*($E$2+K13)-40))))</f>
        <v>0</v>
      </c>
      <c r="M13" s="7">
        <v>18.5</v>
      </c>
      <c r="N13" s="21">
        <f>IF(M13="",0,IF(M13&lt;$E$2,0,IF(M13&lt;=$J$2,($L$2*($E$2+M13)-40))))</f>
        <v>36.335877862595424</v>
      </c>
      <c r="O13" s="7"/>
      <c r="P13" s="21">
        <f>IF(O13="",0,IF(O13&lt;$E$2,0,IF(O13&lt;=$J$2,($L$2*($E$2+O13)-40))))</f>
        <v>0</v>
      </c>
      <c r="Q13" s="7"/>
      <c r="R13" s="21">
        <f>IF(Q13="",0,IF(Q13&lt;$E$2,0,IF(Q13&lt;=$J$2,($L$2*($E$2+Q13)-40))))</f>
        <v>0</v>
      </c>
      <c r="S13" s="7"/>
      <c r="T13" s="21">
        <f>IF(S13="",0,IF(S13&lt;$E$2,0,IF(S13&lt;=$J$2,($L$2*($E$2+S13)-40))))</f>
        <v>0</v>
      </c>
      <c r="U13" s="7"/>
      <c r="V13" s="21">
        <f>IF(U13="",0,IF(U13&lt;$E$2,0,IF(U13&lt;=$J$2,($L$2*($E$2+U13)-40))))</f>
        <v>0</v>
      </c>
      <c r="W13" s="21">
        <f>LARGE((J13,L13,N13,P13,R13,T13,V13),1)+LARGE((J13,L13,N13,P13,R13,T13,V13),2)+LARGE((J13,L13,N13,P13,R13,T13,V13),3)</f>
        <v>36.335877862595424</v>
      </c>
      <c r="X13" s="21">
        <f>SUM(J13,L13,N13,P13,R13,T13,V13)</f>
        <v>36.335877862595424</v>
      </c>
      <c r="Z13" s="7">
        <f>COUNTA(AG13,AI13,AK13,AM13,AO13,AQ13,AS13)</f>
        <v>1</v>
      </c>
      <c r="AA13" s="7" t="s">
        <v>241</v>
      </c>
      <c r="AB13" s="7" t="s">
        <v>242</v>
      </c>
      <c r="AC13" s="7" t="s">
        <v>238</v>
      </c>
      <c r="AD13" s="21">
        <f>AU13+AF13</f>
        <v>19.541984732824432</v>
      </c>
      <c r="AE13" s="7"/>
      <c r="AF13" s="21">
        <f>IF(AE13="",0,IF(AE13&lt;$E$2,0,IF(AE13&lt;=$J$2,($L$2*($E$2+AE13)-40))))</f>
        <v>0</v>
      </c>
      <c r="AG13" s="7"/>
      <c r="AH13" s="21">
        <f>IF(AG13="",0,IF(AG13&lt;$E$2,0,IF(AG13&lt;=$J$2,($L$2*($E$2+AG13)-40))))</f>
        <v>0</v>
      </c>
      <c r="AI13" s="7"/>
      <c r="AJ13" s="21">
        <f>IF(AI13="",0,IF(AI13&lt;$E$2,0,IF(AI13&lt;=$J$2,($L$2*($E$2+AI13)-40))))</f>
        <v>0</v>
      </c>
      <c r="AK13" s="7">
        <v>13</v>
      </c>
      <c r="AL13" s="21">
        <f>IF(AK13="",0,IF(AK13&lt;$E$2,0,IF(AK13&lt;=$J$2,($L$2*($E$2+AK13)-40))))</f>
        <v>19.541984732824432</v>
      </c>
      <c r="AM13" s="7"/>
      <c r="AN13" s="21">
        <f>IF(AM13="",0,IF(AM13&lt;$E$2,0,IF(AM13&lt;=$J$2,($L$2*($E$2+AM13)-40))))</f>
        <v>0</v>
      </c>
      <c r="AO13" s="7"/>
      <c r="AP13" s="21">
        <f>IF(AO13="",0,IF(AO13&lt;$E$2,0,IF(AO13&lt;=$J$2,($L$2*($E$2+AO13)-40))))</f>
        <v>0</v>
      </c>
      <c r="AQ13" s="7"/>
      <c r="AR13" s="21">
        <f>IF(AQ13="",0,IF(AQ13&lt;$E$2,0,IF(AQ13&lt;=$J$2,($L$2*($E$2+AQ13)-40))))</f>
        <v>0</v>
      </c>
      <c r="AS13" s="7"/>
      <c r="AT13" s="21">
        <f>IF(AS13="",0,IF(AS13&lt;$E$2,0,IF(AS13&lt;=$J$2,($L$2*($E$2+AS13)-40))))</f>
        <v>0</v>
      </c>
      <c r="AU13" s="21">
        <f>LARGE((AH13,AJ13,AL13,AN13,AP13,AR13,AT13),1)+LARGE((AH13,AJ13,AL13,AN13,AP13,AR13,AT13),2)+LARGE((AH13,AJ13,AL13,AN13,AP13,AR13,AT13),3)</f>
        <v>19.541984732824432</v>
      </c>
      <c r="AV13" s="21">
        <f>SUM(AH13,AJ13,AL13,AN13,AP13,AR13,AT13)</f>
        <v>19.541984732824432</v>
      </c>
      <c r="AX13" s="7">
        <f t="shared" ref="AX7:AX28" si="0">COUNTA(BE13,BG13,BI13,BK13,BM13,BO13,BQ13)</f>
        <v>0</v>
      </c>
      <c r="AY13" s="55"/>
      <c r="AZ13" s="55"/>
      <c r="BA13" s="55"/>
      <c r="BB13" s="54">
        <f t="shared" ref="BB7:BB28" si="1">BS13+BD13</f>
        <v>0</v>
      </c>
      <c r="BC13" s="55"/>
      <c r="BD13" s="54">
        <f t="shared" ref="BD7:BD28" si="2">IF(BC13="",0,IF(BC13&lt;$E$2,0,IF(BC13&lt;=$J$2,($L$2*($E$2+BC13)-40))))</f>
        <v>0</v>
      </c>
      <c r="BE13" s="55"/>
      <c r="BF13" s="54">
        <f t="shared" ref="BF7:BF28" si="3">IF(BE13="",0,IF(BE13&lt;$E$2,0,IF(BE13&lt;=$J$2,($L$2*($E$2+BE13)-40))))</f>
        <v>0</v>
      </c>
      <c r="BG13" s="55"/>
      <c r="BH13" s="54">
        <f t="shared" ref="BH7:BH28" si="4">IF(BG13="",0,IF(BG13&lt;$E$2,0,IF(BG13&lt;=$J$2,($L$2*($E$2+BG13)-40))))</f>
        <v>0</v>
      </c>
      <c r="BI13" s="55"/>
      <c r="BJ13" s="54">
        <f t="shared" ref="BJ7:BJ28" si="5">IF(BI13="",0,IF(BI13&lt;$E$2,0,IF(BI13&lt;=$J$2,($L$2*($E$2+BI13)-40))))</f>
        <v>0</v>
      </c>
      <c r="BK13" s="55"/>
      <c r="BL13" s="54">
        <f t="shared" ref="BL7:BL28" si="6">IF(BK13="",0,IF(BK13&lt;$E$2,0,IF(BK13&lt;=$J$2,($L$2*($E$2+BK13)-40))))</f>
        <v>0</v>
      </c>
      <c r="BM13" s="55"/>
      <c r="BN13" s="54">
        <f t="shared" ref="BN7:BN28" si="7">IF(BM13="",0,IF(BM13&lt;$E$2,0,IF(BM13&lt;=$J$2,($L$2*($E$2+BM13)-40))))</f>
        <v>0</v>
      </c>
      <c r="BO13" s="55"/>
      <c r="BP13" s="54">
        <f t="shared" ref="BP7:BP28" si="8">IF(BO13="",0,IF(BO13&lt;$E$2,0,IF(BO13&lt;=$J$2,($L$2*($E$2+BO13)-40))))</f>
        <v>0</v>
      </c>
      <c r="BQ13" s="55"/>
      <c r="BR13" s="54">
        <f t="shared" ref="BR7:BR28" si="9">IF(BQ13="",0,IF(BQ13&lt;$E$2,0,IF(BQ13&lt;=$J$2,($L$2*($E$2+BQ13)-40))))</f>
        <v>0</v>
      </c>
      <c r="BS13" s="21">
        <f>LARGE((BF13,BH13,BJ13,BL13,BN13,BP13,BR13),1)+LARGE((BF13,BH13,BJ13,BL13,BN13,BP13,BR13),2)+LARGE((BF13,BH13,BJ13,BL13,BN13,BP13,BR13),3)</f>
        <v>0</v>
      </c>
      <c r="BT13" s="21">
        <f t="shared" ref="BT8:BT28" si="10">SUM(BF13,BH13,BJ13,BL13,BN13,BP13,BR13)</f>
        <v>0</v>
      </c>
    </row>
    <row r="14" spans="1:72" s="19" customFormat="1" x14ac:dyDescent="0.25">
      <c r="B14" s="7">
        <f>COUNTA(I14,K14,M14,O14,Q14,S14,U14)</f>
        <v>1</v>
      </c>
      <c r="C14" s="7" t="s">
        <v>84</v>
      </c>
      <c r="D14" s="7" t="s">
        <v>178</v>
      </c>
      <c r="E14" s="7" t="s">
        <v>68</v>
      </c>
      <c r="F14" s="21">
        <f>W14+H14</f>
        <v>34.809160305343511</v>
      </c>
      <c r="G14" s="7"/>
      <c r="H14" s="21">
        <f>IF(G14="",0,IF(G14&lt;$E$2,0,IF(G14&lt;=$J$2,($L$2*($E$2+G14)-40))))</f>
        <v>0</v>
      </c>
      <c r="I14" s="7"/>
      <c r="J14" s="21">
        <f>IF(I14="",0,IF(I14&lt;$E$2,0,IF(I14&lt;=$J$2,($L$2*($E$2+I14)-40))))</f>
        <v>0</v>
      </c>
      <c r="K14" s="7">
        <v>18</v>
      </c>
      <c r="L14" s="21">
        <f>IF(K14="",0,IF(K14&lt;$E$2,0,IF(K14&lt;=$J$2,($L$2*($E$2+K14)-40))))</f>
        <v>34.809160305343511</v>
      </c>
      <c r="M14" s="7"/>
      <c r="N14" s="21">
        <f>IF(M14="",0,IF(M14&lt;$E$2,0,IF(M14&lt;=$J$2,($L$2*($E$2+M14)-40))))</f>
        <v>0</v>
      </c>
      <c r="O14" s="7"/>
      <c r="P14" s="21">
        <f>IF(O14="",0,IF(O14&lt;$E$2,0,IF(O14&lt;=$J$2,($L$2*($E$2+O14)-40))))</f>
        <v>0</v>
      </c>
      <c r="Q14" s="7"/>
      <c r="R14" s="21">
        <f>IF(Q14="",0,IF(Q14&lt;$E$2,0,IF(Q14&lt;=$J$2,($L$2*($E$2+Q14)-40))))</f>
        <v>0</v>
      </c>
      <c r="S14" s="7"/>
      <c r="T14" s="21">
        <f>IF(S14="",0,IF(S14&lt;$E$2,0,IF(S14&lt;=$J$2,($L$2*($E$2+S14)-40))))</f>
        <v>0</v>
      </c>
      <c r="U14" s="7"/>
      <c r="V14" s="21">
        <f>IF(U14="",0,IF(U14&lt;$E$2,0,IF(U14&lt;=$J$2,($L$2*($E$2+U14)-40))))</f>
        <v>0</v>
      </c>
      <c r="W14" s="21">
        <f>LARGE((J14,L14,N14,P14,R14,T14,V14),1)+LARGE((J14,L14,N14,P14,R14,T14,V14),2)+LARGE((J14,L14,N14,P14,R14,T14,V14),3)</f>
        <v>34.809160305343511</v>
      </c>
      <c r="X14" s="21">
        <f>SUM(J14,L14,N14,P14,R14,T14,V14)</f>
        <v>34.809160305343511</v>
      </c>
      <c r="Z14" s="7">
        <f>COUNTA(AG14,AI14,AK14,AM14,AO14,AQ14,AS14)</f>
        <v>1</v>
      </c>
      <c r="AA14" s="7" t="s">
        <v>236</v>
      </c>
      <c r="AB14" s="7" t="s">
        <v>237</v>
      </c>
      <c r="AC14" s="7" t="s">
        <v>238</v>
      </c>
      <c r="AD14" s="21">
        <f>AU14+AF14</f>
        <v>18.015267175572525</v>
      </c>
      <c r="AE14" s="7"/>
      <c r="AF14" s="21">
        <f>IF(AE14="",0,IF(AE14&lt;$E$2,0,IF(AE14&lt;=$J$2,($L$2*($E$2+AE14)-40))))</f>
        <v>0</v>
      </c>
      <c r="AG14" s="7"/>
      <c r="AH14" s="21">
        <f>IF(AG14="",0,IF(AG14&lt;$E$2,0,IF(AG14&lt;=$J$2,($L$2*($E$2+AG14)-40))))</f>
        <v>0</v>
      </c>
      <c r="AI14" s="7"/>
      <c r="AJ14" s="21">
        <f>IF(AI14="",0,IF(AI14&lt;$E$2,0,IF(AI14&lt;=$J$2,($L$2*($E$2+AI14)-40))))</f>
        <v>0</v>
      </c>
      <c r="AK14" s="7">
        <v>12.5</v>
      </c>
      <c r="AL14" s="21">
        <f>IF(AK14="",0,IF(AK14&lt;$E$2,0,IF(AK14&lt;=$J$2,($L$2*($E$2+AK14)-40))))</f>
        <v>18.015267175572525</v>
      </c>
      <c r="AM14" s="7"/>
      <c r="AN14" s="21">
        <f>IF(AM14="",0,IF(AM14&lt;$E$2,0,IF(AM14&lt;=$J$2,($L$2*($E$2+AM14)-40))))</f>
        <v>0</v>
      </c>
      <c r="AO14" s="7"/>
      <c r="AP14" s="21">
        <f>IF(AO14="",0,IF(AO14&lt;$E$2,0,IF(AO14&lt;=$J$2,($L$2*($E$2+AO14)-40))))</f>
        <v>0</v>
      </c>
      <c r="AQ14" s="7"/>
      <c r="AR14" s="21">
        <f>IF(AQ14="",0,IF(AQ14&lt;$E$2,0,IF(AQ14&lt;=$J$2,($L$2*($E$2+AQ14)-40))))</f>
        <v>0</v>
      </c>
      <c r="AS14" s="7"/>
      <c r="AT14" s="21">
        <f>IF(AS14="",0,IF(AS14&lt;$E$2,0,IF(AS14&lt;=$J$2,($L$2*($E$2+AS14)-40))))</f>
        <v>0</v>
      </c>
      <c r="AU14" s="21">
        <f>LARGE((AH14,AJ14,AL14,AN14,AP14,AR14,AT14),1)+LARGE((AH14,AJ14,AL14,AN14,AP14,AR14,AT14),2)+LARGE((AH14,AJ14,AL14,AN14,AP14,AR14,AT14),3)</f>
        <v>18.015267175572525</v>
      </c>
      <c r="AV14" s="21">
        <f>SUM(AH14,AJ14,AL14,AN14,AP14,AR14,AT14)</f>
        <v>18.015267175572525</v>
      </c>
      <c r="AX14" s="7">
        <f t="shared" si="0"/>
        <v>0</v>
      </c>
      <c r="AY14" s="55"/>
      <c r="AZ14" s="55"/>
      <c r="BA14" s="55"/>
      <c r="BB14" s="54">
        <f t="shared" si="1"/>
        <v>0</v>
      </c>
      <c r="BC14" s="55"/>
      <c r="BD14" s="54">
        <f t="shared" si="2"/>
        <v>0</v>
      </c>
      <c r="BE14" s="55"/>
      <c r="BF14" s="54">
        <f t="shared" si="3"/>
        <v>0</v>
      </c>
      <c r="BG14" s="55"/>
      <c r="BH14" s="54">
        <f t="shared" si="4"/>
        <v>0</v>
      </c>
      <c r="BI14" s="55"/>
      <c r="BJ14" s="54">
        <f t="shared" si="5"/>
        <v>0</v>
      </c>
      <c r="BK14" s="55"/>
      <c r="BL14" s="54">
        <f t="shared" si="6"/>
        <v>0</v>
      </c>
      <c r="BM14" s="55"/>
      <c r="BN14" s="54">
        <f t="shared" si="7"/>
        <v>0</v>
      </c>
      <c r="BO14" s="55"/>
      <c r="BP14" s="54">
        <f t="shared" si="8"/>
        <v>0</v>
      </c>
      <c r="BQ14" s="55"/>
      <c r="BR14" s="54">
        <f t="shared" si="9"/>
        <v>0</v>
      </c>
      <c r="BS14" s="21">
        <f>LARGE((BF14,BH14,BJ14,BL14,BN14,BP14,BR14),1)+LARGE((BF14,BH14,BJ14,BL14,BN14,BP14,BR14),2)+LARGE((BF14,BH14,BJ14,BL14,BN14,BP14,BR14),3)</f>
        <v>0</v>
      </c>
      <c r="BT14" s="21">
        <f t="shared" si="10"/>
        <v>0</v>
      </c>
    </row>
    <row r="15" spans="1:72" s="19" customFormat="1" x14ac:dyDescent="0.25">
      <c r="B15" s="7">
        <f>COUNTA(I15,K15,M15,O15,Q15,S15,U15)</f>
        <v>1</v>
      </c>
      <c r="C15" s="7" t="s">
        <v>84</v>
      </c>
      <c r="D15" s="7" t="s">
        <v>189</v>
      </c>
      <c r="E15" s="7" t="s">
        <v>149</v>
      </c>
      <c r="F15" s="21">
        <f>W15+H15</f>
        <v>30.229007633587784</v>
      </c>
      <c r="G15" s="7"/>
      <c r="H15" s="21">
        <f>IF(G15="",0,IF(G15&lt;$E$2,0,IF(G15&lt;=$J$2,($L$2*($E$2+G15)-40))))</f>
        <v>0</v>
      </c>
      <c r="I15" s="7"/>
      <c r="J15" s="21">
        <f>IF(I15="",0,IF(I15&lt;$E$2,0,IF(I15&lt;=$J$2,($L$2*($E$2+I15)-40))))</f>
        <v>0</v>
      </c>
      <c r="K15" s="7">
        <v>16.5</v>
      </c>
      <c r="L15" s="21">
        <f>IF(K15="",0,IF(K15&lt;$E$2,0,IF(K15&lt;=$J$2,($L$2*($E$2+K15)-40))))</f>
        <v>30.229007633587784</v>
      </c>
      <c r="M15" s="7"/>
      <c r="N15" s="21">
        <f>IF(M15="",0,IF(M15&lt;$E$2,0,IF(M15&lt;=$J$2,($L$2*($E$2+M15)-40))))</f>
        <v>0</v>
      </c>
      <c r="O15" s="7"/>
      <c r="P15" s="21">
        <f>IF(O15="",0,IF(O15&lt;$E$2,0,IF(O15&lt;=$J$2,($L$2*($E$2+O15)-40))))</f>
        <v>0</v>
      </c>
      <c r="Q15" s="7"/>
      <c r="R15" s="21">
        <f>IF(Q15="",0,IF(Q15&lt;$E$2,0,IF(Q15&lt;=$J$2,($L$2*($E$2+Q15)-40))))</f>
        <v>0</v>
      </c>
      <c r="S15" s="7"/>
      <c r="T15" s="21">
        <f>IF(S15="",0,IF(S15&lt;$E$2,0,IF(S15&lt;=$J$2,($L$2*($E$2+S15)-40))))</f>
        <v>0</v>
      </c>
      <c r="U15" s="7"/>
      <c r="V15" s="21">
        <f>IF(U15="",0,IF(U15&lt;$E$2,0,IF(U15&lt;=$J$2,($L$2*($E$2+U15)-40))))</f>
        <v>0</v>
      </c>
      <c r="W15" s="21">
        <f>LARGE((J15,L15,N15,P15,R15,T15,V15),1)+LARGE((J15,L15,N15,P15,R15,T15,V15),2)+LARGE((J15,L15,N15,P15,R15,T15,V15),3)</f>
        <v>30.229007633587784</v>
      </c>
      <c r="X15" s="21">
        <f>SUM(J15,L15,N15,P15,R15,T15,V15)</f>
        <v>30.229007633587784</v>
      </c>
      <c r="Z15" s="7">
        <f t="shared" ref="Z8:Z16" si="11">COUNTA(AG15,AI15,AK15,AM15,AO15,AQ15,AS15)</f>
        <v>0</v>
      </c>
      <c r="AA15" s="48"/>
      <c r="AB15" s="48"/>
      <c r="AC15" s="48"/>
      <c r="AD15" s="21">
        <f t="shared" ref="AD8:AD17" si="12">AU15+AF15</f>
        <v>0</v>
      </c>
      <c r="AE15" s="48"/>
      <c r="AF15" s="21">
        <f t="shared" ref="AF7:AH17" si="13">IF(AE15="",0,IF(AE15&lt;$E$2,0,IF(AE15&lt;=$J$2,($L$2*($E$2+AE15)-40))))</f>
        <v>0</v>
      </c>
      <c r="AG15" s="7"/>
      <c r="AH15" s="21">
        <f t="shared" si="13"/>
        <v>0</v>
      </c>
      <c r="AI15" s="7"/>
      <c r="AJ15" s="21">
        <f t="shared" ref="AJ7:AJ16" si="14">IF(AI15="",0,IF(AI15&lt;$E$2,0,IF(AI15&lt;=$J$2,($L$2*($E$2+AI15)-40))))</f>
        <v>0</v>
      </c>
      <c r="AK15" s="7"/>
      <c r="AL15" s="21">
        <f t="shared" ref="AL7:AL16" si="15">IF(AK15="",0,IF(AK15&lt;$E$2,0,IF(AK15&lt;=$J$2,($L$2*($E$2+AK15)-40))))</f>
        <v>0</v>
      </c>
      <c r="AM15" s="7"/>
      <c r="AN15" s="21">
        <f t="shared" ref="AN7:AN16" si="16">IF(AM15="",0,IF(AM15&lt;$E$2,0,IF(AM15&lt;=$J$2,($L$2*($E$2+AM15)-40))))</f>
        <v>0</v>
      </c>
      <c r="AO15" s="7"/>
      <c r="AP15" s="21">
        <f t="shared" ref="AP7:AP16" si="17">IF(AO15="",0,IF(AO15&lt;$E$2,0,IF(AO15&lt;=$J$2,($L$2*($E$2+AO15)-40))))</f>
        <v>0</v>
      </c>
      <c r="AQ15" s="7"/>
      <c r="AR15" s="21">
        <f t="shared" ref="AR7:AR16" si="18">IF(AQ15="",0,IF(AQ15&lt;$E$2,0,IF(AQ15&lt;=$J$2,($L$2*($E$2+AQ15)-40))))</f>
        <v>0</v>
      </c>
      <c r="AS15" s="7"/>
      <c r="AT15" s="21">
        <f t="shared" ref="AT7:AT16" si="19">IF(AS15="",0,IF(AS15&lt;$E$2,0,IF(AS15&lt;=$J$2,($L$2*($E$2+AS15)-40))))</f>
        <v>0</v>
      </c>
      <c r="AU15" s="21">
        <f>LARGE((AH15,AJ15,AL15,AN15,AP15,AR15,AT15),1)+LARGE((AH15,AJ15,AL15,AN15,AP15,AR15,AT15),2)+LARGE((AH15,AJ15,AL15,AN15,AP15,AR15,AT15),3)</f>
        <v>0</v>
      </c>
      <c r="AV15" s="21">
        <f t="shared" ref="AV8:AV17" si="20">SUM(AH15,AJ15,AL15,AN15,AP15,AR15,AT15)</f>
        <v>0</v>
      </c>
      <c r="AX15" s="7">
        <f t="shared" si="0"/>
        <v>0</v>
      </c>
      <c r="AY15" s="55"/>
      <c r="AZ15" s="55"/>
      <c r="BA15" s="55"/>
      <c r="BB15" s="54">
        <f t="shared" si="1"/>
        <v>0</v>
      </c>
      <c r="BC15" s="55"/>
      <c r="BD15" s="54">
        <f t="shared" si="2"/>
        <v>0</v>
      </c>
      <c r="BE15" s="55"/>
      <c r="BF15" s="54">
        <f t="shared" si="3"/>
        <v>0</v>
      </c>
      <c r="BG15" s="55"/>
      <c r="BH15" s="54">
        <f t="shared" si="4"/>
        <v>0</v>
      </c>
      <c r="BI15" s="55"/>
      <c r="BJ15" s="54">
        <f t="shared" si="5"/>
        <v>0</v>
      </c>
      <c r="BK15" s="55"/>
      <c r="BL15" s="54">
        <f t="shared" si="6"/>
        <v>0</v>
      </c>
      <c r="BM15" s="55"/>
      <c r="BN15" s="54">
        <f t="shared" si="7"/>
        <v>0</v>
      </c>
      <c r="BO15" s="55"/>
      <c r="BP15" s="54">
        <f t="shared" si="8"/>
        <v>0</v>
      </c>
      <c r="BQ15" s="55"/>
      <c r="BR15" s="54">
        <f t="shared" si="9"/>
        <v>0</v>
      </c>
      <c r="BS15" s="21">
        <f>LARGE((BF15,BH15,BJ15,BL15,BN15,BP15,BR15),1)+LARGE((BF15,BH15,BJ15,BL15,BN15,BP15,BR15),2)+LARGE((BF15,BH15,BJ15,BL15,BN15,BP15,BR15),3)</f>
        <v>0</v>
      </c>
      <c r="BT15" s="21">
        <f t="shared" si="10"/>
        <v>0</v>
      </c>
    </row>
    <row r="16" spans="1:72" x14ac:dyDescent="0.25">
      <c r="A16" s="4"/>
      <c r="B16" s="7">
        <f>COUNTA(I16,K16,M16,O16,Q16,S16,U16)</f>
        <v>1</v>
      </c>
      <c r="C16" s="7" t="s">
        <v>112</v>
      </c>
      <c r="D16" s="7" t="s">
        <v>188</v>
      </c>
      <c r="E16" s="7" t="s">
        <v>149</v>
      </c>
      <c r="F16" s="21">
        <f>W16+H16</f>
        <v>19.541984732824432</v>
      </c>
      <c r="G16" s="7"/>
      <c r="H16" s="21">
        <f>IF(G16="",0,IF(G16&lt;$E$2,0,IF(G16&lt;=$J$2,($L$2*($E$2+G16)-40))))</f>
        <v>0</v>
      </c>
      <c r="I16" s="7"/>
      <c r="J16" s="21">
        <f>IF(I16="",0,IF(I16&lt;$E$2,0,IF(I16&lt;=$J$2,($L$2*($E$2+I16)-40))))</f>
        <v>0</v>
      </c>
      <c r="K16" s="7">
        <v>13</v>
      </c>
      <c r="L16" s="21">
        <f>IF(K16="",0,IF(K16&lt;$E$2,0,IF(K16&lt;=$J$2,($L$2*($E$2+K16)-40))))</f>
        <v>19.541984732824432</v>
      </c>
      <c r="M16" s="7"/>
      <c r="N16" s="21">
        <f>IF(M16="",0,IF(M16&lt;$E$2,0,IF(M16&lt;=$J$2,($L$2*($E$2+M16)-40))))</f>
        <v>0</v>
      </c>
      <c r="O16" s="7"/>
      <c r="P16" s="21">
        <f>IF(O16="",0,IF(O16&lt;$E$2,0,IF(O16&lt;=$J$2,($L$2*($E$2+O16)-40))))</f>
        <v>0</v>
      </c>
      <c r="Q16" s="7"/>
      <c r="R16" s="21">
        <f>IF(Q16="",0,IF(Q16&lt;$E$2,0,IF(Q16&lt;=$J$2,($L$2*($E$2+Q16)-40))))</f>
        <v>0</v>
      </c>
      <c r="S16" s="7"/>
      <c r="T16" s="21">
        <f>IF(S16="",0,IF(S16&lt;$E$2,0,IF(S16&lt;=$J$2,($L$2*($E$2+S16)-40))))</f>
        <v>0</v>
      </c>
      <c r="U16" s="7"/>
      <c r="V16" s="21">
        <f>IF(U16="",0,IF(U16&lt;$E$2,0,IF(U16&lt;=$J$2,($L$2*($E$2+U16)-40))))</f>
        <v>0</v>
      </c>
      <c r="W16" s="21">
        <f>LARGE((J16,L16,N16,P16,R16,T16,V16),1)+LARGE((J16,L16,N16,P16,R16,T16,V16),2)+LARGE((J16,L16,N16,P16,R16,T16,V16),3)</f>
        <v>19.541984732824432</v>
      </c>
      <c r="X16" s="21">
        <f>SUM(J16,L16,N16,P16,R16,T16,V16)</f>
        <v>19.541984732824432</v>
      </c>
      <c r="Z16" s="7">
        <f t="shared" si="11"/>
        <v>0</v>
      </c>
      <c r="AA16" s="7"/>
      <c r="AB16" s="7"/>
      <c r="AC16" s="7"/>
      <c r="AD16" s="21">
        <f t="shared" si="12"/>
        <v>0</v>
      </c>
      <c r="AE16" s="7"/>
      <c r="AF16" s="21">
        <f t="shared" si="13"/>
        <v>0</v>
      </c>
      <c r="AG16" s="7"/>
      <c r="AH16" s="21">
        <f t="shared" si="13"/>
        <v>0</v>
      </c>
      <c r="AI16" s="7"/>
      <c r="AJ16" s="21">
        <f t="shared" si="14"/>
        <v>0</v>
      </c>
      <c r="AK16" s="7"/>
      <c r="AL16" s="21">
        <f t="shared" si="15"/>
        <v>0</v>
      </c>
      <c r="AM16" s="7"/>
      <c r="AN16" s="21">
        <f t="shared" si="16"/>
        <v>0</v>
      </c>
      <c r="AO16" s="7"/>
      <c r="AP16" s="21">
        <f t="shared" si="17"/>
        <v>0</v>
      </c>
      <c r="AQ16" s="7"/>
      <c r="AR16" s="21">
        <f t="shared" si="18"/>
        <v>0</v>
      </c>
      <c r="AS16" s="7"/>
      <c r="AT16" s="21">
        <f t="shared" si="19"/>
        <v>0</v>
      </c>
      <c r="AU16" s="21">
        <f>LARGE((AH16,AJ16,AL16,AN16,AP16,AR16,AT16),1)+LARGE((AH16,AJ16,AL16,AN16,AP16,AR16,AT16),2)+LARGE((AH16,AJ16,AL16,AN16,AP16,AR16,AT16),3)</f>
        <v>0</v>
      </c>
      <c r="AV16" s="21">
        <f t="shared" si="20"/>
        <v>0</v>
      </c>
      <c r="AX16" s="7">
        <f t="shared" si="0"/>
        <v>0</v>
      </c>
      <c r="AY16" s="7"/>
      <c r="AZ16" s="7"/>
      <c r="BA16" s="7"/>
      <c r="BB16" s="54">
        <f t="shared" si="1"/>
        <v>0</v>
      </c>
      <c r="BC16" s="7"/>
      <c r="BD16" s="54">
        <f t="shared" si="2"/>
        <v>0</v>
      </c>
      <c r="BE16" s="7"/>
      <c r="BF16" s="54">
        <f t="shared" si="3"/>
        <v>0</v>
      </c>
      <c r="BG16" s="7"/>
      <c r="BH16" s="54">
        <f t="shared" si="4"/>
        <v>0</v>
      </c>
      <c r="BI16" s="7"/>
      <c r="BJ16" s="54">
        <f t="shared" si="5"/>
        <v>0</v>
      </c>
      <c r="BK16" s="7"/>
      <c r="BL16" s="54">
        <f t="shared" si="6"/>
        <v>0</v>
      </c>
      <c r="BM16" s="7"/>
      <c r="BN16" s="54">
        <f t="shared" si="7"/>
        <v>0</v>
      </c>
      <c r="BO16" s="7"/>
      <c r="BP16" s="54">
        <f t="shared" si="8"/>
        <v>0</v>
      </c>
      <c r="BQ16" s="7"/>
      <c r="BR16" s="54">
        <f t="shared" si="9"/>
        <v>0</v>
      </c>
      <c r="BS16" s="21">
        <f>LARGE((BF16,BH16,BJ16,BL16,BN16,BP16,BR16),1)+LARGE((BF16,BH16,BJ16,BL16,BN16,BP16,BR16),2)+LARGE((BF16,BH16,BJ16,BL16,BN16,BP16,BR16),3)</f>
        <v>0</v>
      </c>
      <c r="BT16" s="21">
        <f t="shared" si="10"/>
        <v>0</v>
      </c>
    </row>
    <row r="17" spans="1:72" x14ac:dyDescent="0.25">
      <c r="A17" s="4"/>
      <c r="B17" s="7">
        <f>COUNTA(I17,K17,M17,O17,Q17,S17,U17)</f>
        <v>0</v>
      </c>
      <c r="C17" s="7"/>
      <c r="D17" s="7"/>
      <c r="E17" s="7"/>
      <c r="F17" s="21">
        <f t="shared" ref="F8:F17" si="21">W17+H17</f>
        <v>0</v>
      </c>
      <c r="G17" s="7"/>
      <c r="H17" s="21">
        <f t="shared" ref="H7:J17" si="22">IF(G17="",0,IF(G17&lt;$E$2,0,IF(G17&lt;=$J$2,($L$2*($E$2+G17)-40))))</f>
        <v>0</v>
      </c>
      <c r="I17" s="7"/>
      <c r="J17" s="21">
        <f t="shared" si="22"/>
        <v>0</v>
      </c>
      <c r="K17" s="7"/>
      <c r="L17" s="21">
        <f t="shared" ref="L7:L17" si="23">IF(K17="",0,IF(K17&lt;$E$2,0,IF(K17&lt;=$J$2,($L$2*($E$2+K17)-40))))</f>
        <v>0</v>
      </c>
      <c r="M17" s="7"/>
      <c r="N17" s="21">
        <f t="shared" ref="N7:N17" si="24">IF(M17="",0,IF(M17&lt;$E$2,0,IF(M17&lt;=$J$2,($L$2*($E$2+M17)-40))))</f>
        <v>0</v>
      </c>
      <c r="O17" s="7"/>
      <c r="P17" s="21">
        <f t="shared" ref="P7:P17" si="25">IF(O17="",0,IF(O17&lt;$E$2,0,IF(O17&lt;=$J$2,($L$2*($E$2+O17)-40))))</f>
        <v>0</v>
      </c>
      <c r="Q17" s="7"/>
      <c r="R17" s="21">
        <f t="shared" ref="R7:R17" si="26">IF(Q17="",0,IF(Q17&lt;$E$2,0,IF(Q17&lt;=$J$2,($L$2*($E$2+Q17)-40))))</f>
        <v>0</v>
      </c>
      <c r="S17" s="7"/>
      <c r="T17" s="21">
        <f t="shared" ref="T7:T17" si="27">IF(S17="",0,IF(S17&lt;$E$2,0,IF(S17&lt;=$J$2,($L$2*($E$2+S17)-40))))</f>
        <v>0</v>
      </c>
      <c r="U17" s="7"/>
      <c r="V17" s="21">
        <f t="shared" ref="V7:V17" si="28">IF(U17="",0,IF(U17&lt;$E$2,0,IF(U17&lt;=$J$2,($L$2*($E$2+U17)-40))))</f>
        <v>0</v>
      </c>
      <c r="W17" s="21">
        <f>LARGE((J17,L17,N17,P17,R17,T17,V17),1)+LARGE((J17,L17,N17,P17,R17,T17,V17),2)+LARGE((J17,L17,N17,P17,R17,T17,V17),3)</f>
        <v>0</v>
      </c>
      <c r="X17" s="21">
        <f t="shared" ref="X8:X17" si="29">SUM(J17,L17,N17,P17,R17,T17,V17)</f>
        <v>0</v>
      </c>
      <c r="Z17" s="7">
        <f>COUNTA(AG17,AI17,AK17,AM17,AO17,AQ17,AS17)</f>
        <v>0</v>
      </c>
      <c r="AA17" s="7"/>
      <c r="AB17" s="7"/>
      <c r="AC17" s="7"/>
      <c r="AD17" s="21">
        <f t="shared" si="12"/>
        <v>0</v>
      </c>
      <c r="AE17" s="7"/>
      <c r="AF17" s="21">
        <f t="shared" si="13"/>
        <v>0</v>
      </c>
      <c r="AG17" s="7"/>
      <c r="AH17" s="21">
        <f t="shared" ref="AH17" si="30">IF(AG17="",0,IF(AG17&lt;$E$2,0,IF(AG17&lt;=$J$2,($L$2*($E$2+AG17)-40))))</f>
        <v>0</v>
      </c>
      <c r="AI17" s="7"/>
      <c r="AJ17" s="21">
        <f t="shared" ref="AJ17" si="31">IF(AI17="",0,IF(AI17&lt;$E$2,0,IF(AI17&lt;=$J$2,($L$2*($E$2+AI17)-40))))</f>
        <v>0</v>
      </c>
      <c r="AK17" s="7"/>
      <c r="AL17" s="21">
        <f t="shared" ref="AL17" si="32">IF(AK17="",0,IF(AK17&lt;$E$2,0,IF(AK17&lt;=$J$2,($L$2*($E$2+AK17)-40))))</f>
        <v>0</v>
      </c>
      <c r="AM17" s="7"/>
      <c r="AN17" s="21">
        <f t="shared" ref="AN17" si="33">IF(AM17="",0,IF(AM17&lt;$E$2,0,IF(AM17&lt;=$J$2,($L$2*($E$2+AM17)-40))))</f>
        <v>0</v>
      </c>
      <c r="AO17" s="7"/>
      <c r="AP17" s="21">
        <f t="shared" ref="AP17" si="34">IF(AO17="",0,IF(AO17&lt;$E$2,0,IF(AO17&lt;=$J$2,($L$2*($E$2+AO17)-40))))</f>
        <v>0</v>
      </c>
      <c r="AQ17" s="7"/>
      <c r="AR17" s="21">
        <f t="shared" ref="AR17" si="35">IF(AQ17="",0,IF(AQ17&lt;$E$2,0,IF(AQ17&lt;=$J$2,($L$2*($E$2+AQ17)-40))))</f>
        <v>0</v>
      </c>
      <c r="AS17" s="7"/>
      <c r="AT17" s="21">
        <f t="shared" ref="AT17" si="36">IF(AS17="",0,IF(AS17&lt;$E$2,0,IF(AS17&lt;=$J$2,($L$2*($E$2+AS17)-40))))</f>
        <v>0</v>
      </c>
      <c r="AU17" s="21">
        <f>LARGE((AH17,AJ17,AL17,AN17,AP17,AR17,AT17),1)+LARGE((AH17,AJ17,AL17,AN17,AP17,AR17,AT17),2)+LARGE((AH17,AJ17,AL17,AN17,AP17,AR17,AT17),3)</f>
        <v>0</v>
      </c>
      <c r="AV17" s="21">
        <f t="shared" si="20"/>
        <v>0</v>
      </c>
      <c r="AX17" s="7">
        <f t="shared" si="0"/>
        <v>0</v>
      </c>
      <c r="AY17" s="55"/>
      <c r="AZ17" s="55"/>
      <c r="BA17" s="55"/>
      <c r="BB17" s="54">
        <f t="shared" si="1"/>
        <v>0</v>
      </c>
      <c r="BC17" s="55"/>
      <c r="BD17" s="54">
        <f t="shared" si="2"/>
        <v>0</v>
      </c>
      <c r="BE17" s="55"/>
      <c r="BF17" s="54">
        <f t="shared" si="3"/>
        <v>0</v>
      </c>
      <c r="BG17" s="55"/>
      <c r="BH17" s="54">
        <f t="shared" si="4"/>
        <v>0</v>
      </c>
      <c r="BI17" s="55"/>
      <c r="BJ17" s="54">
        <f t="shared" si="5"/>
        <v>0</v>
      </c>
      <c r="BK17" s="55"/>
      <c r="BL17" s="54">
        <f t="shared" si="6"/>
        <v>0</v>
      </c>
      <c r="BM17" s="55"/>
      <c r="BN17" s="54">
        <f t="shared" si="7"/>
        <v>0</v>
      </c>
      <c r="BO17" s="55"/>
      <c r="BP17" s="54">
        <f t="shared" si="8"/>
        <v>0</v>
      </c>
      <c r="BQ17" s="55"/>
      <c r="BR17" s="54">
        <f t="shared" si="9"/>
        <v>0</v>
      </c>
      <c r="BS17" s="21">
        <f>LARGE((BF17,BH17,BJ17,BL17,BN17,BP17,BR17),1)+LARGE((BF17,BH17,BJ17,BL17,BN17,BP17,BR17),2)+LARGE((BF17,BH17,BJ17,BL17,BN17,BP17,BR17),3)</f>
        <v>0</v>
      </c>
      <c r="BT17" s="21">
        <f t="shared" si="10"/>
        <v>0</v>
      </c>
    </row>
    <row r="18" spans="1:7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Z18" s="4"/>
      <c r="AA18" s="4"/>
      <c r="AB18" s="4"/>
      <c r="AC18" s="4"/>
      <c r="AD18" s="99"/>
      <c r="AE18" s="4"/>
      <c r="AF18" s="99"/>
      <c r="AG18" s="4"/>
      <c r="AH18" s="99"/>
      <c r="AI18" s="4"/>
      <c r="AJ18" s="99"/>
      <c r="AK18" s="4"/>
      <c r="AL18" s="99"/>
      <c r="AM18" s="4"/>
      <c r="AN18" s="99"/>
      <c r="AO18" s="4"/>
      <c r="AP18" s="99"/>
      <c r="AQ18" s="4"/>
      <c r="AR18" s="99"/>
      <c r="AS18" s="4"/>
      <c r="AT18" s="99"/>
      <c r="AU18" s="99"/>
      <c r="AV18" s="99"/>
      <c r="AX18" s="7">
        <f t="shared" si="0"/>
        <v>0</v>
      </c>
      <c r="AY18" s="55"/>
      <c r="AZ18" s="55"/>
      <c r="BA18" s="55"/>
      <c r="BB18" s="54">
        <f t="shared" si="1"/>
        <v>0</v>
      </c>
      <c r="BC18" s="55"/>
      <c r="BD18" s="54">
        <f t="shared" si="2"/>
        <v>0</v>
      </c>
      <c r="BE18" s="55"/>
      <c r="BF18" s="54">
        <f t="shared" si="3"/>
        <v>0</v>
      </c>
      <c r="BG18" s="55"/>
      <c r="BH18" s="54">
        <f t="shared" si="4"/>
        <v>0</v>
      </c>
      <c r="BI18" s="55"/>
      <c r="BJ18" s="54">
        <f t="shared" si="5"/>
        <v>0</v>
      </c>
      <c r="BK18" s="55"/>
      <c r="BL18" s="54">
        <f t="shared" si="6"/>
        <v>0</v>
      </c>
      <c r="BM18" s="55"/>
      <c r="BN18" s="54">
        <f t="shared" si="7"/>
        <v>0</v>
      </c>
      <c r="BO18" s="55"/>
      <c r="BP18" s="54">
        <f t="shared" si="8"/>
        <v>0</v>
      </c>
      <c r="BQ18" s="55"/>
      <c r="BR18" s="54">
        <f t="shared" si="9"/>
        <v>0</v>
      </c>
      <c r="BS18" s="21">
        <f>LARGE((BF18,BH18,BJ18,BL18,BN18,BP18,BR18),1)+LARGE((BF18,BH18,BJ18,BL18,BN18,BP18,BR18),2)+LARGE((BF18,BH18,BJ18,BL18,BN18,BP18,BR18),3)</f>
        <v>0</v>
      </c>
      <c r="BT18" s="21">
        <f t="shared" si="10"/>
        <v>0</v>
      </c>
    </row>
    <row r="19" spans="1:7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Z19" s="4"/>
      <c r="AA19" s="4"/>
      <c r="AB19" s="4"/>
      <c r="AC19" s="4"/>
      <c r="AD19" s="99"/>
      <c r="AE19" s="4"/>
      <c r="AF19" s="99"/>
      <c r="AG19" s="4"/>
      <c r="AH19" s="99"/>
      <c r="AI19" s="4"/>
      <c r="AJ19" s="99"/>
      <c r="AK19" s="4"/>
      <c r="AL19" s="99"/>
      <c r="AM19" s="4"/>
      <c r="AN19" s="99"/>
      <c r="AO19" s="4"/>
      <c r="AP19" s="99"/>
      <c r="AQ19" s="4"/>
      <c r="AR19" s="99"/>
      <c r="AS19" s="4"/>
      <c r="AT19" s="99"/>
      <c r="AU19" s="99"/>
      <c r="AV19" s="99"/>
      <c r="AX19" s="7">
        <f t="shared" si="0"/>
        <v>0</v>
      </c>
      <c r="AY19" s="57"/>
      <c r="AZ19" s="57"/>
      <c r="BA19" s="57"/>
      <c r="BB19" s="54">
        <f t="shared" si="1"/>
        <v>0</v>
      </c>
      <c r="BC19" s="57"/>
      <c r="BD19" s="54">
        <f t="shared" si="2"/>
        <v>0</v>
      </c>
      <c r="BE19" s="55"/>
      <c r="BF19" s="54">
        <f t="shared" si="3"/>
        <v>0</v>
      </c>
      <c r="BG19" s="55"/>
      <c r="BH19" s="54">
        <f t="shared" si="4"/>
        <v>0</v>
      </c>
      <c r="BI19" s="55"/>
      <c r="BJ19" s="54">
        <f t="shared" si="5"/>
        <v>0</v>
      </c>
      <c r="BK19" s="55"/>
      <c r="BL19" s="54">
        <f t="shared" si="6"/>
        <v>0</v>
      </c>
      <c r="BM19" s="55"/>
      <c r="BN19" s="54">
        <f t="shared" si="7"/>
        <v>0</v>
      </c>
      <c r="BO19" s="55"/>
      <c r="BP19" s="54">
        <f t="shared" si="8"/>
        <v>0</v>
      </c>
      <c r="BQ19" s="55"/>
      <c r="BR19" s="54">
        <f t="shared" si="9"/>
        <v>0</v>
      </c>
      <c r="BS19" s="21">
        <f>LARGE((BF19,BH19,BJ19,BL19,BN19,BP19,BR19),1)+LARGE((BF19,BH19,BJ19,BL19,BN19,BP19,BR19),2)+LARGE((BF19,BH19,BJ19,BL19,BN19,BP19,BR19),3)</f>
        <v>0</v>
      </c>
      <c r="BT19" s="21">
        <f t="shared" si="10"/>
        <v>0</v>
      </c>
    </row>
    <row r="20" spans="1:7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AX20" s="7">
        <f t="shared" si="0"/>
        <v>0</v>
      </c>
      <c r="AY20" s="55"/>
      <c r="AZ20" s="55"/>
      <c r="BA20" s="55"/>
      <c r="BB20" s="54">
        <f t="shared" si="1"/>
        <v>0</v>
      </c>
      <c r="BC20" s="55"/>
      <c r="BD20" s="54">
        <f t="shared" si="2"/>
        <v>0</v>
      </c>
      <c r="BE20" s="55"/>
      <c r="BF20" s="54">
        <f t="shared" si="3"/>
        <v>0</v>
      </c>
      <c r="BG20" s="55"/>
      <c r="BH20" s="54">
        <f t="shared" si="4"/>
        <v>0</v>
      </c>
      <c r="BI20" s="55"/>
      <c r="BJ20" s="54">
        <f t="shared" si="5"/>
        <v>0</v>
      </c>
      <c r="BK20" s="55"/>
      <c r="BL20" s="54">
        <f t="shared" si="6"/>
        <v>0</v>
      </c>
      <c r="BM20" s="55"/>
      <c r="BN20" s="54">
        <f t="shared" si="7"/>
        <v>0</v>
      </c>
      <c r="BO20" s="55"/>
      <c r="BP20" s="54">
        <f t="shared" si="8"/>
        <v>0</v>
      </c>
      <c r="BQ20" s="55"/>
      <c r="BR20" s="54">
        <f t="shared" si="9"/>
        <v>0</v>
      </c>
      <c r="BS20" s="21">
        <f>LARGE((BF20,BH20,BJ20,BL20,BN20,BP20,BR20),1)+LARGE((BF20,BH20,BJ20,BL20,BN20,BP20,BR20),2)+LARGE((BF20,BH20,BJ20,BL20,BN20,BP20,BR20),3)</f>
        <v>0</v>
      </c>
      <c r="BT20" s="21">
        <f t="shared" si="10"/>
        <v>0</v>
      </c>
    </row>
    <row r="21" spans="1:72" x14ac:dyDescent="0.25">
      <c r="A21" s="4"/>
      <c r="B21" s="4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"/>
      <c r="O21" s="4"/>
      <c r="P21" s="4"/>
      <c r="Q21" s="4"/>
      <c r="R21" s="4"/>
      <c r="AX21" s="7">
        <f t="shared" si="0"/>
        <v>0</v>
      </c>
      <c r="AY21" s="7"/>
      <c r="AZ21" s="7"/>
      <c r="BA21" s="7"/>
      <c r="BB21" s="54">
        <f t="shared" si="1"/>
        <v>0</v>
      </c>
      <c r="BC21" s="7"/>
      <c r="BD21" s="54">
        <f t="shared" si="2"/>
        <v>0</v>
      </c>
      <c r="BE21" s="7"/>
      <c r="BF21" s="54">
        <f t="shared" si="3"/>
        <v>0</v>
      </c>
      <c r="BG21" s="7"/>
      <c r="BH21" s="54">
        <f t="shared" si="4"/>
        <v>0</v>
      </c>
      <c r="BI21" s="7"/>
      <c r="BJ21" s="54">
        <f t="shared" si="5"/>
        <v>0</v>
      </c>
      <c r="BK21" s="7"/>
      <c r="BL21" s="54">
        <f t="shared" si="6"/>
        <v>0</v>
      </c>
      <c r="BM21" s="7"/>
      <c r="BN21" s="54">
        <f t="shared" si="7"/>
        <v>0</v>
      </c>
      <c r="BO21" s="7"/>
      <c r="BP21" s="54">
        <f t="shared" si="8"/>
        <v>0</v>
      </c>
      <c r="BQ21" s="7"/>
      <c r="BR21" s="54">
        <f t="shared" si="9"/>
        <v>0</v>
      </c>
      <c r="BS21" s="21">
        <f>LARGE((BF21,BH21,BJ21,BL21,BN21,BP21,BR21),1)+LARGE((BF21,BH21,BJ21,BL21,BN21,BP21,BR21),2)+LARGE((BF21,BH21,BJ21,BL21,BN21,BP21,BR21),3)</f>
        <v>0</v>
      </c>
      <c r="BT21" s="21">
        <f t="shared" si="10"/>
        <v>0</v>
      </c>
    </row>
    <row r="22" spans="1:72" s="17" customFormat="1" x14ac:dyDescent="0.25">
      <c r="A22" s="4"/>
      <c r="B22" s="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"/>
      <c r="O22" s="4"/>
      <c r="P22" s="4"/>
      <c r="Q22" s="4"/>
      <c r="R22" s="4"/>
      <c r="X22" s="19"/>
      <c r="Z22" s="19"/>
      <c r="AD22" s="19"/>
      <c r="AE22" s="19"/>
      <c r="AF22" s="19"/>
      <c r="AV22" s="19"/>
      <c r="AX22" s="7">
        <f t="shared" si="0"/>
        <v>0</v>
      </c>
      <c r="AY22" s="48"/>
      <c r="AZ22" s="48"/>
      <c r="BA22" s="48"/>
      <c r="BB22" s="54">
        <f t="shared" si="1"/>
        <v>0</v>
      </c>
      <c r="BC22" s="48"/>
      <c r="BD22" s="54">
        <f t="shared" si="2"/>
        <v>0</v>
      </c>
      <c r="BE22" s="7"/>
      <c r="BF22" s="54">
        <f t="shared" si="3"/>
        <v>0</v>
      </c>
      <c r="BG22" s="7"/>
      <c r="BH22" s="54">
        <f t="shared" si="4"/>
        <v>0</v>
      </c>
      <c r="BI22" s="7"/>
      <c r="BJ22" s="54">
        <f t="shared" si="5"/>
        <v>0</v>
      </c>
      <c r="BK22" s="7"/>
      <c r="BL22" s="54">
        <f t="shared" si="6"/>
        <v>0</v>
      </c>
      <c r="BM22" s="7"/>
      <c r="BN22" s="54">
        <f t="shared" si="7"/>
        <v>0</v>
      </c>
      <c r="BO22" s="7"/>
      <c r="BP22" s="54">
        <f t="shared" si="8"/>
        <v>0</v>
      </c>
      <c r="BQ22" s="7"/>
      <c r="BR22" s="54">
        <f t="shared" si="9"/>
        <v>0</v>
      </c>
      <c r="BS22" s="21">
        <f>LARGE((BF22,BH22,BJ22,BL22,BN22,BP22,BR22),1)+LARGE((BF22,BH22,BJ22,BL22,BN22,BP22,BR22),2)+LARGE((BF22,BH22,BJ22,BL22,BN22,BP22,BR22),3)</f>
        <v>0</v>
      </c>
      <c r="BT22" s="21">
        <f t="shared" si="10"/>
        <v>0</v>
      </c>
    </row>
    <row r="23" spans="1:72" s="17" customFormat="1" x14ac:dyDescent="0.25">
      <c r="A23" s="4"/>
      <c r="B23" s="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"/>
      <c r="O23" s="4"/>
      <c r="P23" s="4"/>
      <c r="Q23" s="4"/>
      <c r="R23" s="4"/>
      <c r="X23" s="19"/>
      <c r="Z23" s="19"/>
      <c r="AD23" s="19"/>
      <c r="AE23" s="19"/>
      <c r="AF23" s="19"/>
      <c r="AV23" s="19"/>
      <c r="AX23" s="7">
        <f t="shared" si="0"/>
        <v>0</v>
      </c>
      <c r="AY23" s="55"/>
      <c r="AZ23" s="55"/>
      <c r="BA23" s="55"/>
      <c r="BB23" s="54">
        <f t="shared" si="1"/>
        <v>0</v>
      </c>
      <c r="BC23" s="55"/>
      <c r="BD23" s="54">
        <f t="shared" si="2"/>
        <v>0</v>
      </c>
      <c r="BE23" s="55"/>
      <c r="BF23" s="54">
        <f t="shared" si="3"/>
        <v>0</v>
      </c>
      <c r="BG23" s="55"/>
      <c r="BH23" s="54">
        <f t="shared" si="4"/>
        <v>0</v>
      </c>
      <c r="BI23" s="55"/>
      <c r="BJ23" s="54">
        <f t="shared" si="5"/>
        <v>0</v>
      </c>
      <c r="BK23" s="55"/>
      <c r="BL23" s="54">
        <f t="shared" si="6"/>
        <v>0</v>
      </c>
      <c r="BM23" s="55"/>
      <c r="BN23" s="54">
        <f t="shared" si="7"/>
        <v>0</v>
      </c>
      <c r="BO23" s="55"/>
      <c r="BP23" s="54">
        <f t="shared" si="8"/>
        <v>0</v>
      </c>
      <c r="BQ23" s="55"/>
      <c r="BR23" s="54">
        <f t="shared" si="9"/>
        <v>0</v>
      </c>
      <c r="BS23" s="21">
        <f>LARGE((BF23,BH23,BJ23,BL23,BN23,BP23,BR23),1)+LARGE((BF23,BH23,BJ23,BL23,BN23,BP23,BR23),2)+LARGE((BF23,BH23,BJ23,BL23,BN23,BP23,BR23),3)</f>
        <v>0</v>
      </c>
      <c r="BT23" s="21">
        <f t="shared" si="10"/>
        <v>0</v>
      </c>
    </row>
    <row r="24" spans="1:72" s="17" customFormat="1" x14ac:dyDescent="0.25">
      <c r="A24" s="4"/>
      <c r="B24" s="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"/>
      <c r="O24" s="4"/>
      <c r="P24" s="4"/>
      <c r="Q24" s="4"/>
      <c r="R24" s="4"/>
      <c r="X24" s="19"/>
      <c r="Z24" s="19"/>
      <c r="AD24" s="19"/>
      <c r="AE24" s="19"/>
      <c r="AF24" s="19"/>
      <c r="AV24" s="19"/>
      <c r="AX24" s="7">
        <f t="shared" si="0"/>
        <v>0</v>
      </c>
      <c r="AY24" s="57"/>
      <c r="AZ24" s="57"/>
      <c r="BA24" s="57"/>
      <c r="BB24" s="54">
        <f t="shared" si="1"/>
        <v>0</v>
      </c>
      <c r="BC24" s="57"/>
      <c r="BD24" s="54">
        <f t="shared" si="2"/>
        <v>0</v>
      </c>
      <c r="BE24" s="7"/>
      <c r="BF24" s="54">
        <f t="shared" si="3"/>
        <v>0</v>
      </c>
      <c r="BG24" s="7"/>
      <c r="BH24" s="54">
        <f t="shared" si="4"/>
        <v>0</v>
      </c>
      <c r="BI24" s="7"/>
      <c r="BJ24" s="54">
        <f t="shared" si="5"/>
        <v>0</v>
      </c>
      <c r="BK24" s="7"/>
      <c r="BL24" s="54">
        <f t="shared" si="6"/>
        <v>0</v>
      </c>
      <c r="BM24" s="7"/>
      <c r="BN24" s="54">
        <f t="shared" si="7"/>
        <v>0</v>
      </c>
      <c r="BO24" s="7"/>
      <c r="BP24" s="54">
        <f t="shared" si="8"/>
        <v>0</v>
      </c>
      <c r="BQ24" s="7"/>
      <c r="BR24" s="54">
        <f t="shared" si="9"/>
        <v>0</v>
      </c>
      <c r="BS24" s="21">
        <f>LARGE((BF24,BH24,BJ24,BL24,BN24,BP24,BR24),1)+LARGE((BF24,BH24,BJ24,BL24,BN24,BP24,BR24),2)+LARGE((BF24,BH24,BJ24,BL24,BN24,BP24,BR24),3)</f>
        <v>0</v>
      </c>
      <c r="BT24" s="21">
        <f t="shared" si="10"/>
        <v>0</v>
      </c>
    </row>
    <row r="25" spans="1:72" s="17" customFormat="1" x14ac:dyDescent="0.25">
      <c r="A25" s="4"/>
      <c r="B25" s="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"/>
      <c r="O25" s="4"/>
      <c r="P25" s="4"/>
      <c r="Q25" s="4"/>
      <c r="R25" s="4"/>
      <c r="X25" s="19"/>
      <c r="Z25" s="19"/>
      <c r="AD25" s="19"/>
      <c r="AE25" s="19"/>
      <c r="AF25" s="19"/>
      <c r="AV25" s="19"/>
      <c r="AX25" s="7">
        <f t="shared" si="0"/>
        <v>0</v>
      </c>
      <c r="AY25" s="7"/>
      <c r="AZ25" s="7"/>
      <c r="BA25" s="7"/>
      <c r="BB25" s="54">
        <f t="shared" si="1"/>
        <v>0</v>
      </c>
      <c r="BC25" s="7"/>
      <c r="BD25" s="54">
        <f t="shared" si="2"/>
        <v>0</v>
      </c>
      <c r="BE25" s="7"/>
      <c r="BF25" s="54">
        <f t="shared" si="3"/>
        <v>0</v>
      </c>
      <c r="BG25" s="7"/>
      <c r="BH25" s="54">
        <f t="shared" si="4"/>
        <v>0</v>
      </c>
      <c r="BI25" s="7"/>
      <c r="BJ25" s="54">
        <f t="shared" si="5"/>
        <v>0</v>
      </c>
      <c r="BK25" s="7"/>
      <c r="BL25" s="54">
        <f t="shared" si="6"/>
        <v>0</v>
      </c>
      <c r="BM25" s="7"/>
      <c r="BN25" s="54">
        <f t="shared" si="7"/>
        <v>0</v>
      </c>
      <c r="BO25" s="7"/>
      <c r="BP25" s="54">
        <f t="shared" si="8"/>
        <v>0</v>
      </c>
      <c r="BQ25" s="7"/>
      <c r="BR25" s="54">
        <f t="shared" si="9"/>
        <v>0</v>
      </c>
      <c r="BS25" s="21">
        <f>LARGE((BF25,BH25,BJ25,BL25,BN25,BP25,BR25),1)+LARGE((BF25,BH25,BJ25,BL25,BN25,BP25,BR25),2)+LARGE((BF25,BH25,BJ25,BL25,BN25,BP25,BR25),3)</f>
        <v>0</v>
      </c>
      <c r="BT25" s="21">
        <f t="shared" si="10"/>
        <v>0</v>
      </c>
    </row>
    <row r="26" spans="1:72" s="17" customFormat="1" x14ac:dyDescent="0.25">
      <c r="A26" s="4"/>
      <c r="B26" s="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4"/>
      <c r="O26" s="4"/>
      <c r="P26" s="4"/>
      <c r="Q26" s="4"/>
      <c r="R26" s="4"/>
      <c r="X26" s="19"/>
      <c r="Z26" s="19"/>
      <c r="AD26" s="19"/>
      <c r="AE26" s="19"/>
      <c r="AF26" s="19"/>
      <c r="AV26" s="19"/>
      <c r="AX26" s="7">
        <f t="shared" si="0"/>
        <v>0</v>
      </c>
      <c r="AY26" s="55"/>
      <c r="AZ26" s="55"/>
      <c r="BA26" s="55"/>
      <c r="BB26" s="54">
        <f t="shared" si="1"/>
        <v>0</v>
      </c>
      <c r="BC26" s="55"/>
      <c r="BD26" s="54">
        <f t="shared" si="2"/>
        <v>0</v>
      </c>
      <c r="BE26" s="55"/>
      <c r="BF26" s="54">
        <f t="shared" si="3"/>
        <v>0</v>
      </c>
      <c r="BG26" s="55"/>
      <c r="BH26" s="54">
        <f t="shared" si="4"/>
        <v>0</v>
      </c>
      <c r="BI26" s="55"/>
      <c r="BJ26" s="54">
        <f t="shared" si="5"/>
        <v>0</v>
      </c>
      <c r="BK26" s="55"/>
      <c r="BL26" s="54">
        <f t="shared" si="6"/>
        <v>0</v>
      </c>
      <c r="BM26" s="55"/>
      <c r="BN26" s="54">
        <f t="shared" si="7"/>
        <v>0</v>
      </c>
      <c r="BO26" s="55"/>
      <c r="BP26" s="54">
        <f t="shared" si="8"/>
        <v>0</v>
      </c>
      <c r="BQ26" s="55"/>
      <c r="BR26" s="54">
        <f t="shared" si="9"/>
        <v>0</v>
      </c>
      <c r="BS26" s="21">
        <f>LARGE((BF26,BH26,BJ26,BL26,BN26,BP26,BR26),1)+LARGE((BF26,BH26,BJ26,BL26,BN26,BP26,BR26),2)+LARGE((BF26,BH26,BJ26,BL26,BN26,BP26,BR26),3)</f>
        <v>0</v>
      </c>
      <c r="BT26" s="21">
        <f t="shared" si="10"/>
        <v>0</v>
      </c>
    </row>
    <row r="27" spans="1:72" s="17" customFormat="1" x14ac:dyDescent="0.25">
      <c r="A27" s="4"/>
      <c r="B27" s="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"/>
      <c r="O27" s="4"/>
      <c r="P27" s="4"/>
      <c r="Q27" s="4"/>
      <c r="R27" s="4"/>
      <c r="X27" s="19"/>
      <c r="Z27" s="19"/>
      <c r="AD27" s="19"/>
      <c r="AE27" s="19"/>
      <c r="AF27" s="19"/>
      <c r="AV27" s="19"/>
      <c r="AX27" s="7">
        <f t="shared" si="0"/>
        <v>0</v>
      </c>
      <c r="AY27" s="55"/>
      <c r="AZ27" s="55"/>
      <c r="BA27" s="55"/>
      <c r="BB27" s="54">
        <f t="shared" si="1"/>
        <v>0</v>
      </c>
      <c r="BC27" s="55"/>
      <c r="BD27" s="54">
        <f t="shared" si="2"/>
        <v>0</v>
      </c>
      <c r="BE27" s="55"/>
      <c r="BF27" s="54">
        <f t="shared" si="3"/>
        <v>0</v>
      </c>
      <c r="BG27" s="55"/>
      <c r="BH27" s="54">
        <f t="shared" si="4"/>
        <v>0</v>
      </c>
      <c r="BI27" s="55"/>
      <c r="BJ27" s="54">
        <f t="shared" si="5"/>
        <v>0</v>
      </c>
      <c r="BK27" s="55"/>
      <c r="BL27" s="54">
        <f t="shared" si="6"/>
        <v>0</v>
      </c>
      <c r="BM27" s="55"/>
      <c r="BN27" s="54">
        <f t="shared" si="7"/>
        <v>0</v>
      </c>
      <c r="BO27" s="55"/>
      <c r="BP27" s="54">
        <f t="shared" si="8"/>
        <v>0</v>
      </c>
      <c r="BQ27" s="55"/>
      <c r="BR27" s="54">
        <f t="shared" si="9"/>
        <v>0</v>
      </c>
      <c r="BS27" s="21">
        <f>LARGE((BF27,BH27,BJ27,BL27,BN27,BP27,BR27),1)+LARGE((BF27,BH27,BJ27,BL27,BN27,BP27,BR27),2)+LARGE((BF27,BH27,BJ27,BL27,BN27,BP27,BR27),3)</f>
        <v>0</v>
      </c>
      <c r="BT27" s="21">
        <f t="shared" si="10"/>
        <v>0</v>
      </c>
    </row>
    <row r="28" spans="1:72" x14ac:dyDescent="0.25">
      <c r="A28" s="4"/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"/>
      <c r="O28" s="4"/>
      <c r="P28" s="4"/>
      <c r="Q28" s="4"/>
      <c r="R28" s="4"/>
      <c r="AX28" s="7">
        <f t="shared" si="0"/>
        <v>0</v>
      </c>
      <c r="AY28" s="7"/>
      <c r="AZ28" s="7"/>
      <c r="BA28" s="7"/>
      <c r="BB28" s="54">
        <f t="shared" si="1"/>
        <v>0</v>
      </c>
      <c r="BC28" s="7"/>
      <c r="BD28" s="54">
        <f t="shared" si="2"/>
        <v>0</v>
      </c>
      <c r="BE28" s="7"/>
      <c r="BF28" s="54">
        <f t="shared" si="3"/>
        <v>0</v>
      </c>
      <c r="BG28" s="7"/>
      <c r="BH28" s="54">
        <f t="shared" si="4"/>
        <v>0</v>
      </c>
      <c r="BI28" s="7"/>
      <c r="BJ28" s="54">
        <f t="shared" si="5"/>
        <v>0</v>
      </c>
      <c r="BK28" s="7"/>
      <c r="BL28" s="54">
        <f t="shared" si="6"/>
        <v>0</v>
      </c>
      <c r="BM28" s="7"/>
      <c r="BN28" s="54">
        <f t="shared" si="7"/>
        <v>0</v>
      </c>
      <c r="BO28" s="7"/>
      <c r="BP28" s="54">
        <f t="shared" si="8"/>
        <v>0</v>
      </c>
      <c r="BQ28" s="7"/>
      <c r="BR28" s="54">
        <f t="shared" si="9"/>
        <v>0</v>
      </c>
      <c r="BS28" s="21">
        <f>LARGE((BF28,BH28,BJ28,BL28,BN28,BP28,BR28),1)+LARGE((BF28,BH28,BJ28,BL28,BN28,BP28,BR28),2)+LARGE((BF28,BH28,BJ28,BL28,BN28,BP28,BR28),3)</f>
        <v>0</v>
      </c>
      <c r="BT28" s="21">
        <f t="shared" si="10"/>
        <v>0</v>
      </c>
    </row>
    <row r="29" spans="1:72" x14ac:dyDescent="0.25">
      <c r="A29" s="4"/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34"/>
      <c r="N29" s="4"/>
      <c r="O29" s="4"/>
      <c r="P29" s="4"/>
      <c r="Q29" s="4"/>
      <c r="R29" s="4"/>
      <c r="AX29" s="4"/>
      <c r="AY29" s="4"/>
      <c r="AZ29" s="4"/>
      <c r="BA29" s="4"/>
      <c r="BB29" s="88"/>
      <c r="BC29" s="4"/>
      <c r="BD29" s="88"/>
      <c r="BE29" s="4"/>
      <c r="BF29" s="88"/>
      <c r="BG29" s="4"/>
      <c r="BH29" s="88"/>
      <c r="BI29" s="4"/>
      <c r="BJ29" s="88"/>
      <c r="BK29" s="4"/>
      <c r="BL29" s="88"/>
      <c r="BM29" s="4"/>
      <c r="BN29" s="88"/>
      <c r="BO29" s="4"/>
      <c r="BP29" s="88"/>
      <c r="BQ29" s="4"/>
      <c r="BR29" s="88"/>
      <c r="BS29" s="99"/>
      <c r="BT29" s="4"/>
    </row>
    <row r="30" spans="1:72" x14ac:dyDescent="0.25">
      <c r="A30" s="4"/>
      <c r="B30" s="4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34"/>
      <c r="N30" s="4"/>
      <c r="O30" s="4"/>
      <c r="P30" s="4"/>
      <c r="Q30" s="4"/>
      <c r="R30" s="4"/>
    </row>
    <row r="31" spans="1:72" x14ac:dyDescent="0.25">
      <c r="A31" s="4"/>
      <c r="B31" s="4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34"/>
      <c r="N31" s="4"/>
      <c r="O31" s="4"/>
      <c r="P31" s="4"/>
      <c r="Q31" s="4"/>
      <c r="R31" s="4"/>
    </row>
    <row r="32" spans="1:72" x14ac:dyDescent="0.25">
      <c r="A32" s="4"/>
      <c r="B32" s="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34"/>
      <c r="N32" s="4"/>
      <c r="O32" s="4"/>
      <c r="P32" s="4"/>
      <c r="Q32" s="4"/>
      <c r="R32" s="4"/>
    </row>
    <row r="33" spans="1:56" x14ac:dyDescent="0.25">
      <c r="A33" s="4"/>
      <c r="B33" s="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4"/>
      <c r="N33" s="4"/>
      <c r="O33" s="4"/>
      <c r="P33" s="4"/>
      <c r="Q33" s="4"/>
      <c r="R33" s="4"/>
    </row>
    <row r="34" spans="1:56" x14ac:dyDescent="0.25">
      <c r="A34" s="4"/>
      <c r="B34" s="4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34"/>
      <c r="N34" s="4"/>
      <c r="O34" s="4"/>
      <c r="P34" s="4"/>
      <c r="Q34" s="4"/>
      <c r="R34" s="4"/>
    </row>
    <row r="35" spans="1:56" s="17" customFormat="1" x14ac:dyDescent="0.25">
      <c r="A35" s="4"/>
      <c r="B35" s="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4"/>
      <c r="P35" s="4"/>
      <c r="Q35" s="4"/>
      <c r="R35" s="4"/>
      <c r="X35" s="19"/>
      <c r="Z35" s="19"/>
      <c r="AD35" s="19"/>
      <c r="AE35" s="19"/>
      <c r="AF35" s="19"/>
      <c r="AV35" s="19"/>
      <c r="AX35" s="19"/>
      <c r="BB35" s="19"/>
      <c r="BC35" s="19"/>
      <c r="BD35" s="19"/>
    </row>
    <row r="36" spans="1:56" x14ac:dyDescent="0.25">
      <c r="A36" s="4"/>
      <c r="B36" s="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"/>
      <c r="O36" s="4"/>
      <c r="P36" s="4"/>
      <c r="Q36" s="4"/>
      <c r="R36" s="4"/>
    </row>
    <row r="37" spans="1:56" x14ac:dyDescent="0.25">
      <c r="A37" s="4"/>
      <c r="B37" s="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4"/>
      <c r="N37" s="4"/>
      <c r="O37" s="4"/>
      <c r="P37" s="4"/>
      <c r="Q37" s="4"/>
      <c r="R37" s="4"/>
    </row>
    <row r="38" spans="1:56" x14ac:dyDescent="0.25">
      <c r="A38" s="4"/>
      <c r="B38" s="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"/>
      <c r="O38" s="4"/>
      <c r="P38" s="4"/>
      <c r="Q38" s="4"/>
      <c r="R38" s="4"/>
    </row>
    <row r="39" spans="1:56" x14ac:dyDescent="0.25">
      <c r="A39" s="4"/>
      <c r="B39" s="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"/>
      <c r="O39" s="4"/>
      <c r="P39" s="4"/>
      <c r="Q39" s="4"/>
      <c r="R39" s="4"/>
    </row>
    <row r="40" spans="1:56" x14ac:dyDescent="0.25">
      <c r="A40" s="4"/>
      <c r="B40" s="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"/>
      <c r="O40" s="4"/>
      <c r="P40" s="4"/>
      <c r="Q40" s="4"/>
      <c r="R40" s="4"/>
    </row>
    <row r="41" spans="1:56" x14ac:dyDescent="0.25">
      <c r="A41" s="4"/>
      <c r="B41" s="4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"/>
      <c r="O41" s="4"/>
      <c r="P41" s="4"/>
      <c r="Q41" s="4"/>
      <c r="R41" s="4"/>
    </row>
    <row r="42" spans="1:56" x14ac:dyDescent="0.25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4"/>
      <c r="R42" s="4"/>
    </row>
    <row r="43" spans="1:56" x14ac:dyDescent="0.25">
      <c r="A43" s="4"/>
      <c r="B43" s="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"/>
      <c r="O43" s="4"/>
      <c r="P43" s="4"/>
      <c r="Q43" s="4"/>
      <c r="R43" s="4"/>
    </row>
    <row r="44" spans="1:56" x14ac:dyDescent="0.25">
      <c r="A44" s="4"/>
      <c r="B44" s="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"/>
      <c r="O44" s="4"/>
      <c r="P44" s="4"/>
      <c r="Q44" s="4"/>
      <c r="R44" s="4"/>
    </row>
    <row r="45" spans="1:56" x14ac:dyDescent="0.25">
      <c r="A45" s="4"/>
      <c r="B45" s="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"/>
      <c r="O45" s="4"/>
      <c r="P45" s="4"/>
      <c r="Q45" s="4"/>
      <c r="R45" s="4"/>
    </row>
    <row r="46" spans="1:56" x14ac:dyDescent="0.25">
      <c r="A46" s="4"/>
      <c r="B46" s="4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"/>
      <c r="O46" s="4"/>
      <c r="P46" s="4"/>
      <c r="Q46" s="4"/>
      <c r="R46" s="4"/>
    </row>
    <row r="47" spans="1:56" x14ac:dyDescent="0.25">
      <c r="A47" s="4"/>
      <c r="B47" s="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"/>
      <c r="O47" s="4"/>
      <c r="P47" s="4"/>
      <c r="Q47" s="4"/>
      <c r="R47" s="4"/>
    </row>
    <row r="48" spans="1:56" x14ac:dyDescent="0.25">
      <c r="A48" s="4"/>
      <c r="B48" s="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"/>
      <c r="O48" s="4"/>
      <c r="P48" s="4"/>
      <c r="Q48" s="4"/>
      <c r="R48" s="4"/>
    </row>
    <row r="49" spans="1:18" x14ac:dyDescent="0.25">
      <c r="A49" s="4"/>
      <c r="B49" s="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"/>
      <c r="O49" s="4"/>
      <c r="P49" s="4"/>
      <c r="Q49" s="4"/>
      <c r="R49" s="4"/>
    </row>
    <row r="50" spans="1:18" x14ac:dyDescent="0.25">
      <c r="A50" s="4"/>
      <c r="B50" s="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sortState ref="AX7:BT12">
    <sortCondition descending="1" ref="BB7:BB12"/>
  </sortState>
  <conditionalFormatting sqref="B7:B17">
    <cfRule type="cellIs" dxfId="27" priority="3" operator="lessThan">
      <formula>3</formula>
    </cfRule>
  </conditionalFormatting>
  <conditionalFormatting sqref="Z7:Z17">
    <cfRule type="cellIs" dxfId="26" priority="2" operator="lessThan">
      <formula>3</formula>
    </cfRule>
  </conditionalFormatting>
  <conditionalFormatting sqref="AX7:AX28">
    <cfRule type="cellIs" dxfId="25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zoomScaleNormal="100" workbookViewId="0">
      <selection activeCell="A4" sqref="A4"/>
    </sheetView>
  </sheetViews>
  <sheetFormatPr defaultRowHeight="15" x14ac:dyDescent="0.25"/>
  <cols>
    <col min="1" max="1" width="10.5703125" customWidth="1"/>
    <col min="2" max="2" width="6.140625" style="19" bestFit="1" customWidth="1"/>
    <col min="3" max="3" width="12.7109375" customWidth="1"/>
    <col min="5" max="5" width="12.140625" customWidth="1"/>
    <col min="6" max="6" width="5.28515625" style="19" bestFit="1" customWidth="1"/>
    <col min="7" max="7" width="6.28515625" style="19" bestFit="1" customWidth="1"/>
    <col min="8" max="8" width="3.85546875" style="19" bestFit="1" customWidth="1"/>
    <col min="9" max="9" width="9" bestFit="1" customWidth="1"/>
    <col min="10" max="10" width="4" bestFit="1" customWidth="1"/>
    <col min="11" max="11" width="6.28515625" bestFit="1" customWidth="1"/>
    <col min="12" max="12" width="7.5703125" bestFit="1" customWidth="1"/>
    <col min="13" max="13" width="6.28515625" bestFit="1" customWidth="1"/>
    <col min="14" max="14" width="3.85546875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3.85546875" bestFit="1" customWidth="1"/>
    <col min="23" max="23" width="5.140625" bestFit="1" customWidth="1"/>
    <col min="24" max="24" width="5.140625" style="19" customWidth="1"/>
    <col min="25" max="25" width="6.28515625" customWidth="1"/>
    <col min="26" max="26" width="6.140625" style="19" bestFit="1" customWidth="1"/>
    <col min="27" max="27" width="11.7109375" customWidth="1"/>
    <col min="28" max="28" width="10.140625" customWidth="1"/>
    <col min="29" max="29" width="12.85546875" bestFit="1" customWidth="1"/>
    <col min="30" max="30" width="5.28515625" style="19" bestFit="1" customWidth="1"/>
    <col min="31" max="31" width="6.5703125" style="19" customWidth="1"/>
    <col min="32" max="32" width="6.140625" style="19" customWidth="1"/>
    <col min="33" max="33" width="9" bestFit="1" customWidth="1"/>
    <col min="34" max="34" width="4" bestFit="1" customWidth="1"/>
    <col min="35" max="35" width="6.28515625" bestFit="1" customWidth="1"/>
    <col min="36" max="36" width="7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4.5703125" customWidth="1"/>
    <col min="45" max="45" width="6.85546875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.140625" style="19" bestFit="1" customWidth="1"/>
    <col min="51" max="51" width="10.85546875" bestFit="1" customWidth="1"/>
    <col min="52" max="52" width="12.7109375" customWidth="1"/>
    <col min="53" max="53" width="11.85546875" customWidth="1"/>
    <col min="54" max="54" width="5.28515625" style="19" bestFit="1" customWidth="1"/>
    <col min="55" max="55" width="7.28515625" style="19" customWidth="1"/>
    <col min="56" max="56" width="6.5703125" style="19" customWidth="1"/>
    <col min="57" max="57" width="9" bestFit="1" customWidth="1"/>
    <col min="58" max="58" width="4" bestFit="1" customWidth="1"/>
    <col min="59" max="59" width="6.28515625" bestFit="1" customWidth="1"/>
    <col min="60" max="60" width="7.5703125" bestFit="1" customWidth="1"/>
    <col min="61" max="61" width="6.28515625" bestFit="1" customWidth="1"/>
    <col min="62" max="62" width="4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s="19" customFormat="1" x14ac:dyDescent="0.25">
      <c r="A2" s="107" t="s">
        <v>50</v>
      </c>
      <c r="B2" s="63"/>
      <c r="C2" s="62"/>
      <c r="D2" s="62" t="s">
        <v>24</v>
      </c>
      <c r="E2" s="62">
        <v>224</v>
      </c>
      <c r="F2" s="62"/>
      <c r="G2" s="62"/>
      <c r="H2" s="62"/>
      <c r="I2" s="62" t="s">
        <v>26</v>
      </c>
      <c r="J2" s="62">
        <v>571</v>
      </c>
      <c r="K2" s="62" t="s">
        <v>23</v>
      </c>
      <c r="L2" s="64">
        <f>200/(J2-E2)</f>
        <v>0.57636887608069165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24</v>
      </c>
      <c r="AC2" s="62">
        <v>202</v>
      </c>
      <c r="AD2" s="62"/>
      <c r="AE2" s="62"/>
      <c r="AF2" s="62"/>
      <c r="AG2" s="62" t="s">
        <v>26</v>
      </c>
      <c r="AH2" s="62">
        <v>532</v>
      </c>
      <c r="AI2" s="62" t="s">
        <v>23</v>
      </c>
      <c r="AJ2" s="64">
        <f>200/(AH2-AC2)</f>
        <v>0.60606060606060608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 t="s">
        <v>24</v>
      </c>
      <c r="BA2" s="62">
        <v>190</v>
      </c>
      <c r="BB2" s="62"/>
      <c r="BC2" s="62"/>
      <c r="BD2" s="62"/>
      <c r="BE2" s="62" t="s">
        <v>26</v>
      </c>
      <c r="BF2" s="62">
        <v>484</v>
      </c>
      <c r="BG2" s="62" t="s">
        <v>23</v>
      </c>
      <c r="BH2" s="64">
        <f>200/(BF2-BA2)</f>
        <v>0.68027210884353739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s="19" customFormat="1" x14ac:dyDescent="0.25">
      <c r="A3" s="19" t="s">
        <v>52</v>
      </c>
    </row>
    <row r="4" spans="1:72" s="19" customFormat="1" x14ac:dyDescent="0.25">
      <c r="C4" s="19" t="s">
        <v>19</v>
      </c>
      <c r="D4" s="19" t="s">
        <v>25</v>
      </c>
      <c r="E4" s="19" t="s">
        <v>16</v>
      </c>
      <c r="AA4" s="19" t="s">
        <v>19</v>
      </c>
      <c r="AB4" s="19" t="s">
        <v>47</v>
      </c>
      <c r="AC4" s="19" t="s">
        <v>16</v>
      </c>
      <c r="AY4" s="19" t="s">
        <v>19</v>
      </c>
      <c r="AZ4" s="19" t="s">
        <v>48</v>
      </c>
      <c r="BA4" s="19" t="s">
        <v>16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36</v>
      </c>
      <c r="F6" s="1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36</v>
      </c>
      <c r="AD6" s="19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36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2</v>
      </c>
      <c r="C7" s="7" t="s">
        <v>69</v>
      </c>
      <c r="D7" s="7" t="s">
        <v>245</v>
      </c>
      <c r="E7" s="7" t="s">
        <v>71</v>
      </c>
      <c r="F7" s="21">
        <f>W7+H7</f>
        <v>170.60518731988472</v>
      </c>
      <c r="G7" s="7"/>
      <c r="H7" s="21">
        <f>IF(G7="",0,IF(G7&lt;$E$2,0,IF(G7&lt;=$J$2,($L$2*(G7-$J$2)+200))))</f>
        <v>0</v>
      </c>
      <c r="I7" s="7">
        <v>368</v>
      </c>
      <c r="J7" s="21">
        <f>IF(I7="",0,IF(I7&lt;$E$2,0,IF(I7&lt;=$J$2,($L$2*(I7-$J$2)+200))))</f>
        <v>82.997118155619589</v>
      </c>
      <c r="K7" s="7"/>
      <c r="L7" s="21">
        <f>IF(K7="",0,IF(K7&lt;$E$2,0,IF(K7&lt;=$J$2,($L$2*(K7-$J$2)+200))))</f>
        <v>0</v>
      </c>
      <c r="M7" s="7">
        <v>376</v>
      </c>
      <c r="N7" s="21">
        <f>IF(M7="",0,IF(M7&lt;$E$2,0,IF(M7&lt;=$J$2,($L$2*(M7-$J$2)+200))))</f>
        <v>87.608069164265132</v>
      </c>
      <c r="O7" s="7"/>
      <c r="P7" s="21">
        <f>IF(O7="",0,IF(O7&lt;$E$2,0,IF(O7&lt;=$J$2,($L$2*(O7-$J$2)+200))))</f>
        <v>0</v>
      </c>
      <c r="Q7" s="7"/>
      <c r="R7" s="21">
        <f>IF(Q7="",0,IF(Q7&lt;$E$2,0,IF(Q7&lt;=$J$2,($L$2*(Q7-$J$2)+200))))</f>
        <v>0</v>
      </c>
      <c r="S7" s="7"/>
      <c r="T7" s="21">
        <f>IF(S7="",0,IF(S7&lt;$E$2,0,IF(S7&lt;=$J$2,($L$2*(S7-$J$2)+200))))</f>
        <v>0</v>
      </c>
      <c r="U7" s="7"/>
      <c r="V7" s="21">
        <f>IF(U7="",0,IF(U7&lt;$E$2,0,IF(U7&lt;=$J$2,($L$2*(U7-$J$2)+200))))</f>
        <v>0</v>
      </c>
      <c r="W7" s="21">
        <f>LARGE((J7,L7,N7,P7,R7,T7,V7),1)+LARGE((J7,L7,N7,P7,R7,T7,V7),2)+LARGE((J7,L7,N7,P7,R7,T7,V7),3)</f>
        <v>170.60518731988472</v>
      </c>
      <c r="X7" s="21">
        <f>SUM(J7,L7,N7,P7,R7,T7,V7)</f>
        <v>170.60518731988472</v>
      </c>
      <c r="Z7" s="55">
        <f>COUNTA(AG7,AI7,AK7,AM7,AO7,AQ7,AS7)</f>
        <v>2</v>
      </c>
      <c r="AA7" s="57" t="s">
        <v>79</v>
      </c>
      <c r="AB7" s="57" t="s">
        <v>114</v>
      </c>
      <c r="AC7" s="57" t="s">
        <v>71</v>
      </c>
      <c r="AD7" s="54">
        <f>AU7+AF7</f>
        <v>143.030303030303</v>
      </c>
      <c r="AE7" s="57"/>
      <c r="AF7" s="54">
        <f>IF(AE7="",0,IF(AE7&lt;$AC$2,0,IF(AE7&lt;=$AH$2,($AJ$2*(AE7-$AH$2)+200))))</f>
        <v>0</v>
      </c>
      <c r="AG7" s="55">
        <v>320</v>
      </c>
      <c r="AH7" s="54">
        <f>IF(AG7="",0,IF(AG7&lt;$AC$2,0,IF(AG7&lt;=$AH$2,($AJ$2*(AG7-$AH$2)+200))))</f>
        <v>71.515151515151501</v>
      </c>
      <c r="AI7" s="55"/>
      <c r="AJ7" s="54">
        <f>IF(AI7="",0,IF(AI7&lt;$AC$2,0,IF(AI7&lt;=$AH$2,($AJ$2*(AI7-$AH$2)+200))))</f>
        <v>0</v>
      </c>
      <c r="AK7" s="55">
        <v>320</v>
      </c>
      <c r="AL7" s="54">
        <f>IF(AK7="",0,IF(AK7&lt;$AC$2,0,IF(AK7&lt;=$AH$2,($AJ$2*(AK7-$AH$2)+200))))</f>
        <v>71.515151515151501</v>
      </c>
      <c r="AM7" s="55"/>
      <c r="AN7" s="54">
        <f>IF(AM7="",0,IF(AM7&lt;$AC$2,0,IF(AM7&lt;=$AH$2,($AJ$2*(AM7-$AH$2)+200))))</f>
        <v>0</v>
      </c>
      <c r="AO7" s="55"/>
      <c r="AP7" s="54">
        <f>IF(AO7="",0,IF(AO7&lt;$AC$2,0,IF(AO7&lt;=$AH$2,($AJ$2*(AO7-$AH$2)+200))))</f>
        <v>0</v>
      </c>
      <c r="AQ7" s="55"/>
      <c r="AR7" s="54">
        <f>IF(AQ7="",0,IF(AQ7&lt;$AC$2,0,IF(AQ7&lt;=$AH$2,($AJ$2*(AQ7-$AH$2)+200))))</f>
        <v>0</v>
      </c>
      <c r="AS7" s="55"/>
      <c r="AT7" s="54">
        <f>IF(AS7="",0,IF(AS7&lt;$AC$2,0,IF(AS7&lt;=$AH$2,($AJ$2*(AS7-$AH$2)+200))))</f>
        <v>0</v>
      </c>
      <c r="AU7" s="54">
        <f>LARGE((AH7,AJ7,AL7,AN7,AP7,AR7,AT7),1)+LARGE((AH7,AJ7,AL7,AN7,AP7,AR7,AT7),2)+LARGE((AH7,AJ7,AL7,AN7,AP7,AR7,AT7),3)</f>
        <v>143.030303030303</v>
      </c>
      <c r="AV7" s="54">
        <f>SUM(AH7,AJ7,AL7,AN7,AP7,AR7,AT7)</f>
        <v>143.030303030303</v>
      </c>
      <c r="AX7" s="109">
        <f>COUNTA(BE7,BG7,BI7,BK7,BM7,BO7,BQ7)</f>
        <v>3</v>
      </c>
      <c r="AY7" s="7" t="s">
        <v>95</v>
      </c>
      <c r="AZ7" s="7" t="s">
        <v>96</v>
      </c>
      <c r="BA7" s="7" t="s">
        <v>149</v>
      </c>
      <c r="BB7" s="21">
        <f>BS7+BD7</f>
        <v>293.37175792507207</v>
      </c>
      <c r="BC7" s="7"/>
      <c r="BD7" s="21">
        <f>IF(BC7="",0,IF(BC7&lt;$BA$2,0,IF(BC7&lt;=$BF$2,($L$2*(BC7-$BF$2)+200))))</f>
        <v>0</v>
      </c>
      <c r="BE7" s="7">
        <v>330</v>
      </c>
      <c r="BF7" s="21">
        <f>IF(BE7="",0,IF(BE7&lt;$BA$2,0,IF(BE7&lt;=$BF$2,($L$2*(BE7-$BF$2)+200))))</f>
        <v>111.23919308357348</v>
      </c>
      <c r="BG7" s="7">
        <v>295</v>
      </c>
      <c r="BH7" s="21">
        <f>IF(BG7="",0,IF(BG7&lt;$BA$2,0,IF(BG7&lt;=$BF$2,($L$2*(BG7-$BF$2)+200))))</f>
        <v>91.066282420749275</v>
      </c>
      <c r="BI7" s="7">
        <v>295</v>
      </c>
      <c r="BJ7" s="21">
        <f>IF(BI7="",0,IF(BI7&lt;$BA$2,0,IF(BI7&lt;=$BF$2,($L$2*(BI7-$BF$2)+200))))</f>
        <v>91.066282420749275</v>
      </c>
      <c r="BK7" s="7"/>
      <c r="BL7" s="21">
        <f>IF(BK7="",0,IF(BK7&lt;$BA$2,0,IF(BK7&lt;=$BF$2,($L$2*(BK7-$BF$2)+200))))</f>
        <v>0</v>
      </c>
      <c r="BM7" s="7"/>
      <c r="BN7" s="21">
        <f>IF(BM7="",0,IF(BM7&lt;$BA$2,0,IF(BM7&lt;=$BF$2,($L$2*(BM7-$BF$2)+200))))</f>
        <v>0</v>
      </c>
      <c r="BO7" s="7"/>
      <c r="BP7" s="21">
        <f>IF(BO7="",0,IF(BO7&lt;$BA$2,0,IF(BO7&lt;=$BF$2,($L$2*(BO7-$BF$2)+200))))</f>
        <v>0</v>
      </c>
      <c r="BQ7" s="7"/>
      <c r="BR7" s="21">
        <f>IF(BQ7="",0,IF(BQ7&lt;$BA$2,0,IF(BQ7&lt;=$BF$2,($L$2*(BQ7-$BF$2)+200))))</f>
        <v>0</v>
      </c>
      <c r="BS7" s="21">
        <f>LARGE((BF7,BH7,BJ7,BL7,BN7,BP7,BR7),1)+LARGE((BF7,BH7,BJ7,BL7,BN7,BP7,BR7),2)+LARGE((BF7,BH7,BJ7,BL7,BN7,BP7,BR7),3)</f>
        <v>293.37175792507207</v>
      </c>
      <c r="BT7" s="21">
        <f>SUM(BF7,BH7,BJ7,BL7,BN7,BP7,BR7)</f>
        <v>293.37175792507207</v>
      </c>
    </row>
    <row r="8" spans="1:72" s="19" customFormat="1" x14ac:dyDescent="0.25">
      <c r="B8" s="7">
        <f>COUNTA(I8,K8,M8,O8,Q8,S8,U8)</f>
        <v>2</v>
      </c>
      <c r="C8" s="7" t="s">
        <v>69</v>
      </c>
      <c r="D8" s="7" t="s">
        <v>86</v>
      </c>
      <c r="E8" s="7" t="s">
        <v>71</v>
      </c>
      <c r="F8" s="21">
        <f>W8+H8</f>
        <v>144.09221902017293</v>
      </c>
      <c r="G8" s="7"/>
      <c r="H8" s="21">
        <f>IF(G8="",0,IF(G8&lt;$E$2,0,IF(G8&lt;=$J$2,($L$2*(G8-$J$2)+200))))</f>
        <v>0</v>
      </c>
      <c r="I8" s="7">
        <v>352</v>
      </c>
      <c r="J8" s="21">
        <f>IF(I8="",0,IF(I8&lt;$E$2,0,IF(I8&lt;=$J$2,($L$2*(I8-$J$2)+200))))</f>
        <v>73.775216138328531</v>
      </c>
      <c r="K8" s="7"/>
      <c r="L8" s="21">
        <f>IF(K8="",0,IF(K8&lt;$E$2,0,IF(K8&lt;=$J$2,($L$2*(K8-$J$2)+200))))</f>
        <v>0</v>
      </c>
      <c r="M8" s="7">
        <v>346</v>
      </c>
      <c r="N8" s="21">
        <f>IF(M8="",0,IF(M8&lt;$E$2,0,IF(M8&lt;=$J$2,($L$2*(M8-$J$2)+200))))</f>
        <v>70.317002881844388</v>
      </c>
      <c r="O8" s="7"/>
      <c r="P8" s="21">
        <f>IF(O8="",0,IF(O8&lt;$E$2,0,IF(O8&lt;=$J$2,($L$2*(O8-$J$2)+200))))</f>
        <v>0</v>
      </c>
      <c r="Q8" s="7"/>
      <c r="R8" s="21">
        <f>IF(Q8="",0,IF(Q8&lt;$E$2,0,IF(Q8&lt;=$J$2,($L$2*(Q8-$J$2)+200))))</f>
        <v>0</v>
      </c>
      <c r="S8" s="7"/>
      <c r="T8" s="21">
        <f>IF(S8="",0,IF(S8&lt;$E$2,0,IF(S8&lt;=$J$2,($L$2*(S8-$J$2)+200))))</f>
        <v>0</v>
      </c>
      <c r="U8" s="7"/>
      <c r="V8" s="21">
        <f>IF(U8="",0,IF(U8&lt;$E$2,0,IF(U8&lt;=$J$2,($L$2*(U8-$J$2)+200))))</f>
        <v>0</v>
      </c>
      <c r="W8" s="21">
        <f>LARGE((J8,L8,N8,P8,R8,T8,V8),1)+LARGE((J8,L8,N8,P8,R8,T8,V8),2)+LARGE((J8,L8,N8,P8,R8,T8,V8),3)</f>
        <v>144.09221902017293</v>
      </c>
      <c r="X8" s="21">
        <f>SUM(J8,L8,N8,P8,R8,T8,V8)</f>
        <v>144.09221902017293</v>
      </c>
      <c r="Z8" s="111">
        <f>COUNTA(AG8,AI8,AK8,AM8,AO8,AQ8,AS8)</f>
        <v>3</v>
      </c>
      <c r="AA8" s="55" t="s">
        <v>117</v>
      </c>
      <c r="AB8" s="55" t="s">
        <v>118</v>
      </c>
      <c r="AC8" s="55" t="s">
        <v>149</v>
      </c>
      <c r="AD8" s="54">
        <f>AU8+AF8</f>
        <v>90.303030303030312</v>
      </c>
      <c r="AE8" s="55"/>
      <c r="AF8" s="54">
        <f>IF(AE8="",0,IF(AE8&lt;$AC$2,0,IF(AE8&lt;=$AH$2,($AJ$2*(AE8-$AH$2)+200))))</f>
        <v>0</v>
      </c>
      <c r="AG8" s="55">
        <v>255</v>
      </c>
      <c r="AH8" s="54">
        <f>IF(AG8="",0,IF(AG8&lt;$AC$2,0,IF(AG8&lt;=$AH$2,($AJ$2*(AG8-$AH$2)+200))))</f>
        <v>32.121212121212125</v>
      </c>
      <c r="AI8" s="55">
        <v>240</v>
      </c>
      <c r="AJ8" s="54">
        <f>IF(AI8="",0,IF(AI8&lt;$AC$2,0,IF(AI8&lt;=$AH$2,($AJ$2*(AI8-$AH$2)+200))))</f>
        <v>23.030303030303031</v>
      </c>
      <c r="AK8" s="55">
        <v>260</v>
      </c>
      <c r="AL8" s="54">
        <f>IF(AK8="",0,IF(AK8&lt;$AC$2,0,IF(AK8&lt;=$AH$2,($AJ$2*(AK8-$AH$2)+200))))</f>
        <v>35.151515151515156</v>
      </c>
      <c r="AM8" s="55"/>
      <c r="AN8" s="54">
        <f>IF(AM8="",0,IF(AM8&lt;$AC$2,0,IF(AM8&lt;=$AH$2,($AJ$2*(AM8-$AH$2)+200))))</f>
        <v>0</v>
      </c>
      <c r="AO8" s="55"/>
      <c r="AP8" s="54">
        <f>IF(AO8="",0,IF(AO8&lt;$AC$2,0,IF(AO8&lt;=$AH$2,($AJ$2*(AO8-$AH$2)+200))))</f>
        <v>0</v>
      </c>
      <c r="AQ8" s="55"/>
      <c r="AR8" s="54">
        <f>IF(AQ8="",0,IF(AQ8&lt;$AC$2,0,IF(AQ8&lt;=$AH$2,($AJ$2*(AQ8-$AH$2)+200))))</f>
        <v>0</v>
      </c>
      <c r="AS8" s="55"/>
      <c r="AT8" s="54">
        <f>IF(AS8="",0,IF(AS8&lt;$AC$2,0,IF(AS8&lt;=$AH$2,($AJ$2*(AS8-$AH$2)+200))))</f>
        <v>0</v>
      </c>
      <c r="AU8" s="54">
        <f>LARGE((AH8,AJ8,AL8,AN8,AP8,AR8,AT8),1)+LARGE((AH8,AJ8,AL8,AN8,AP8,AR8,AT8),2)+LARGE((AH8,AJ8,AL8,AN8,AP8,AR8,AT8),3)</f>
        <v>90.303030303030312</v>
      </c>
      <c r="AV8" s="54">
        <f>SUM(AH8,AJ8,AL8,AN8,AP8,AR8,AT8)</f>
        <v>90.303030303030312</v>
      </c>
      <c r="AX8" s="7">
        <f>COUNTA(BE8,BG8,BI8,BK8,BM8,BO8,BQ8)</f>
        <v>1</v>
      </c>
      <c r="AY8" s="7" t="s">
        <v>202</v>
      </c>
      <c r="AZ8" s="7" t="s">
        <v>203</v>
      </c>
      <c r="BA8" s="7" t="s">
        <v>207</v>
      </c>
      <c r="BB8" s="21">
        <f>BS8+BD8</f>
        <v>112.96829971181556</v>
      </c>
      <c r="BC8" s="7"/>
      <c r="BD8" s="21">
        <f>IF(BC8="",0,IF(BC8&lt;$BA$2,0,IF(BC8&lt;=$BF$2,($L$2*(BC8-$BF$2)+200))))</f>
        <v>0</v>
      </c>
      <c r="BE8" s="7"/>
      <c r="BF8" s="21">
        <f>IF(BE8="",0,IF(BE8&lt;$BA$2,0,IF(BE8&lt;=$BF$2,($L$2*(BE8-$BF$2)+200))))</f>
        <v>0</v>
      </c>
      <c r="BG8" s="7">
        <v>333</v>
      </c>
      <c r="BH8" s="21">
        <f>IF(BG8="",0,IF(BG8&lt;$BA$2,0,IF(BG8&lt;=$BF$2,($L$2*(BG8-$BF$2)+200))))</f>
        <v>112.96829971181556</v>
      </c>
      <c r="BI8" s="7"/>
      <c r="BJ8" s="21">
        <f>IF(BI8="",0,IF(BI8&lt;$BA$2,0,IF(BI8&lt;=$BF$2,($L$2*(BI8-$BF$2)+200))))</f>
        <v>0</v>
      </c>
      <c r="BK8" s="7"/>
      <c r="BL8" s="21">
        <f>IF(BK8="",0,IF(BK8&lt;$BA$2,0,IF(BK8&lt;=$BF$2,($L$2*(BK8-$BF$2)+200))))</f>
        <v>0</v>
      </c>
      <c r="BM8" s="7"/>
      <c r="BN8" s="21">
        <f>IF(BM8="",0,IF(BM8&lt;$BA$2,0,IF(BM8&lt;=$BF$2,($L$2*(BM8-$BF$2)+200))))</f>
        <v>0</v>
      </c>
      <c r="BO8" s="7"/>
      <c r="BP8" s="21">
        <f>IF(BO8="",0,IF(BO8&lt;$BA$2,0,IF(BO8&lt;=$BF$2,($L$2*(BO8-$BF$2)+200))))</f>
        <v>0</v>
      </c>
      <c r="BQ8" s="7"/>
      <c r="BR8" s="21">
        <f>IF(BQ8="",0,IF(BQ8&lt;$BA$2,0,IF(BQ8&lt;=$BF$2,($L$2*(BQ8-$BF$2)+200))))</f>
        <v>0</v>
      </c>
      <c r="BS8" s="21">
        <f>LARGE((BF8,BH8,BJ8,BL8,BN8,BP8,BR8),1)+LARGE((BF8,BH8,BJ8,BL8,BN8,BP8,BR8),2)+LARGE((BF8,BH8,BJ8,BL8,BN8,BP8,BR8),3)</f>
        <v>112.96829971181556</v>
      </c>
      <c r="BT8" s="21">
        <f>SUM(BF8,BH8,BJ8,BL8,BN8,BP8,BR8)</f>
        <v>112.96829971181556</v>
      </c>
    </row>
    <row r="9" spans="1:72" s="19" customFormat="1" x14ac:dyDescent="0.25">
      <c r="B9" s="7">
        <f>COUNTA(I9,K9,M9,O9,Q9,S9,U9)</f>
        <v>2</v>
      </c>
      <c r="C9" s="7" t="s">
        <v>110</v>
      </c>
      <c r="D9" s="7" t="s">
        <v>234</v>
      </c>
      <c r="E9" s="7" t="s">
        <v>71</v>
      </c>
      <c r="F9" s="21">
        <f>W9+H9</f>
        <v>131.98847262247838</v>
      </c>
      <c r="G9" s="7"/>
      <c r="H9" s="21">
        <f>IF(G9="",0,IF(G9&lt;$E$2,0,IF(G9&lt;=$J$2,($L$2*(G9-$J$2)+200))))</f>
        <v>0</v>
      </c>
      <c r="I9" s="7">
        <v>338</v>
      </c>
      <c r="J9" s="21">
        <f>IF(I9="",0,IF(I9&lt;$E$2,0,IF(I9&lt;=$J$2,($L$2*(I9-$J$2)+200))))</f>
        <v>65.706051873198845</v>
      </c>
      <c r="K9" s="7"/>
      <c r="L9" s="21">
        <f>IF(K9="",0,IF(K9&lt;$E$2,0,IF(K9&lt;=$J$2,($L$2*(K9-$J$2)+200))))</f>
        <v>0</v>
      </c>
      <c r="M9" s="7">
        <v>339</v>
      </c>
      <c r="N9" s="21">
        <f>IF(M9="",0,IF(M9&lt;$E$2,0,IF(M9&lt;=$J$2,($L$2*(M9-$J$2)+200))))</f>
        <v>66.282420749279538</v>
      </c>
      <c r="O9" s="7"/>
      <c r="P9" s="21">
        <f>IF(O9="",0,IF(O9&lt;$E$2,0,IF(O9&lt;=$J$2,($L$2*(O9-$J$2)+200))))</f>
        <v>0</v>
      </c>
      <c r="Q9" s="7"/>
      <c r="R9" s="21">
        <f>IF(Q9="",0,IF(Q9&lt;$E$2,0,IF(Q9&lt;=$J$2,($L$2*(Q9-$J$2)+200))))</f>
        <v>0</v>
      </c>
      <c r="S9" s="7"/>
      <c r="T9" s="21">
        <f>IF(S9="",0,IF(S9&lt;$E$2,0,IF(S9&lt;=$J$2,($L$2*(S9-$J$2)+200))))</f>
        <v>0</v>
      </c>
      <c r="U9" s="7"/>
      <c r="V9" s="21">
        <f>IF(U9="",0,IF(U9&lt;$E$2,0,IF(U9&lt;=$J$2,($L$2*(U9-$J$2)+200))))</f>
        <v>0</v>
      </c>
      <c r="W9" s="21">
        <f>LARGE((J9,L9,N9,P9,R9,T9,V9),1)+LARGE((J9,L9,N9,P9,R9,T9,V9),2)+LARGE((J9,L9,N9,P9,R9,T9,V9),3)</f>
        <v>131.98847262247838</v>
      </c>
      <c r="X9" s="21">
        <f>SUM(J9,L9,N9,P9,R9,T9,V9)</f>
        <v>131.98847262247838</v>
      </c>
      <c r="Z9" s="55">
        <f>COUNTA(AG9,AI9,AK9,AM9,AO9,AQ9,AS9)</f>
        <v>1</v>
      </c>
      <c r="AA9" s="57" t="s">
        <v>110</v>
      </c>
      <c r="AB9" s="57" t="s">
        <v>199</v>
      </c>
      <c r="AC9" s="57" t="s">
        <v>204</v>
      </c>
      <c r="AD9" s="54">
        <f>AU9+AF9</f>
        <v>70.303030303030312</v>
      </c>
      <c r="AE9" s="57"/>
      <c r="AF9" s="54">
        <f>IF(AE9="",0,IF(AE9&lt;$AC$2,0,IF(AE9&lt;=$AH$2,($AJ$2*(AE9-$AH$2)+200))))</f>
        <v>0</v>
      </c>
      <c r="AG9" s="55"/>
      <c r="AH9" s="54">
        <f>IF(AG9="",0,IF(AG9&lt;$AC$2,0,IF(AG9&lt;=$AH$2,($AJ$2*(AG9-$AH$2)+200))))</f>
        <v>0</v>
      </c>
      <c r="AI9" s="55">
        <v>318</v>
      </c>
      <c r="AJ9" s="54">
        <f>IF(AI9="",0,IF(AI9&lt;$AC$2,0,IF(AI9&lt;=$AH$2,($AJ$2*(AI9-$AH$2)+200))))</f>
        <v>70.303030303030312</v>
      </c>
      <c r="AK9" s="55"/>
      <c r="AL9" s="54">
        <f>IF(AK9="",0,IF(AK9&lt;$AC$2,0,IF(AK9&lt;=$AH$2,($AJ$2*(AK9-$AH$2)+200))))</f>
        <v>0</v>
      </c>
      <c r="AM9" s="55"/>
      <c r="AN9" s="54">
        <f>IF(AM9="",0,IF(AM9&lt;$AC$2,0,IF(AM9&lt;=$AH$2,($AJ$2*(AM9-$AH$2)+200))))</f>
        <v>0</v>
      </c>
      <c r="AO9" s="55"/>
      <c r="AP9" s="54">
        <f>IF(AO9="",0,IF(AO9&lt;$AC$2,0,IF(AO9&lt;=$AH$2,($AJ$2*(AO9-$AH$2)+200))))</f>
        <v>0</v>
      </c>
      <c r="AQ9" s="55"/>
      <c r="AR9" s="54">
        <f>IF(AQ9="",0,IF(AQ9&lt;$AC$2,0,IF(AQ9&lt;=$AH$2,($AJ$2*(AQ9-$AH$2)+200))))</f>
        <v>0</v>
      </c>
      <c r="AS9" s="55"/>
      <c r="AT9" s="54">
        <f>IF(AS9="",0,IF(AS9&lt;$AC$2,0,IF(AS9&lt;=$AH$2,($AJ$2*(AS9-$AH$2)+200))))</f>
        <v>0</v>
      </c>
      <c r="AU9" s="54">
        <f>LARGE((AH9,AJ9,AL9,AN9,AP9,AR9,AT9),1)+LARGE((AH9,AJ9,AL9,AN9,AP9,AR9,AT9),2)+LARGE((AH9,AJ9,AL9,AN9,AP9,AR9,AT9),3)</f>
        <v>70.303030303030312</v>
      </c>
      <c r="AV9" s="54">
        <f>SUM(AH9,AJ9,AL9,AN9,AP9,AR9,AT9)</f>
        <v>70.303030303030312</v>
      </c>
      <c r="AX9" s="7">
        <f>COUNTA(BE9,BG9,BI9,BK9,BM9,BO9,BQ9)</f>
        <v>1</v>
      </c>
      <c r="AY9" s="7" t="s">
        <v>102</v>
      </c>
      <c r="AZ9" s="7" t="s">
        <v>103</v>
      </c>
      <c r="BA9" s="7" t="s">
        <v>82</v>
      </c>
      <c r="BB9" s="21">
        <f>BS9+BD9</f>
        <v>105.47550432276657</v>
      </c>
      <c r="BC9" s="7"/>
      <c r="BD9" s="21">
        <f>IF(BC9="",0,IF(BC9&lt;$BA$2,0,IF(BC9&lt;=$BF$2,($L$2*(BC9-$BF$2)+200))))</f>
        <v>0</v>
      </c>
      <c r="BE9" s="7">
        <v>320</v>
      </c>
      <c r="BF9" s="21">
        <f>IF(BE9="",0,IF(BE9&lt;$BA$2,0,IF(BE9&lt;=$BF$2,($L$2*(BE9-$BF$2)+200))))</f>
        <v>105.47550432276657</v>
      </c>
      <c r="BG9" s="7"/>
      <c r="BH9" s="21">
        <f>IF(BG9="",0,IF(BG9&lt;$BA$2,0,IF(BG9&lt;=$BF$2,($L$2*(BG9-$BF$2)+200))))</f>
        <v>0</v>
      </c>
      <c r="BI9" s="7"/>
      <c r="BJ9" s="21">
        <f>IF(BI9="",0,IF(BI9&lt;$BA$2,0,IF(BI9&lt;=$BF$2,($L$2*(BI9-$BF$2)+200))))</f>
        <v>0</v>
      </c>
      <c r="BK9" s="7"/>
      <c r="BL9" s="21">
        <f>IF(BK9="",0,IF(BK9&lt;$BA$2,0,IF(BK9&lt;=$BF$2,($L$2*(BK9-$BF$2)+200))))</f>
        <v>0</v>
      </c>
      <c r="BM9" s="7"/>
      <c r="BN9" s="21">
        <f>IF(BM9="",0,IF(BM9&lt;$BA$2,0,IF(BM9&lt;=$BF$2,($L$2*(BM9-$BF$2)+200))))</f>
        <v>0</v>
      </c>
      <c r="BO9" s="7"/>
      <c r="BP9" s="21">
        <f>IF(BO9="",0,IF(BO9&lt;$BA$2,0,IF(BO9&lt;=$BF$2,($L$2*(BO9-$BF$2)+200))))</f>
        <v>0</v>
      </c>
      <c r="BQ9" s="7"/>
      <c r="BR9" s="21">
        <f>IF(BQ9="",0,IF(BQ9&lt;$BA$2,0,IF(BQ9&lt;=$BF$2,($L$2*(BQ9-$BF$2)+200))))</f>
        <v>0</v>
      </c>
      <c r="BS9" s="21">
        <f>LARGE((BF9,BH9,BJ9,BL9,BN9,BP9,BR9),1)+LARGE((BF9,BH9,BJ9,BL9,BN9,BP9,BR9),2)+LARGE((BF9,BH9,BJ9,BL9,BN9,BP9,BR9),3)</f>
        <v>105.47550432276657</v>
      </c>
      <c r="BT9" s="21">
        <f>SUM(BF9,BH9,BJ9,BL9,BN9,BP9,BR9)</f>
        <v>105.47550432276657</v>
      </c>
    </row>
    <row r="10" spans="1:72" s="19" customFormat="1" x14ac:dyDescent="0.25">
      <c r="B10" s="7">
        <f>COUNTA(I10,K10,M10,O10,Q10,S10,U10)</f>
        <v>2</v>
      </c>
      <c r="C10" s="7" t="s">
        <v>87</v>
      </c>
      <c r="D10" s="7" t="s">
        <v>235</v>
      </c>
      <c r="E10" s="7" t="s">
        <v>71</v>
      </c>
      <c r="F10" s="21">
        <f>W10+H10</f>
        <v>119.30835734870317</v>
      </c>
      <c r="G10" s="7"/>
      <c r="H10" s="21">
        <f>IF(G10="",0,IF(G10&lt;$E$2,0,IF(G10&lt;=$J$2,($L$2*(G10-$J$2)+200))))</f>
        <v>0</v>
      </c>
      <c r="I10" s="7">
        <v>335</v>
      </c>
      <c r="J10" s="21">
        <f>IF(I10="",0,IF(I10&lt;$E$2,0,IF(I10&lt;=$J$2,($L$2*(I10-$J$2)+200))))</f>
        <v>63.976945244956767</v>
      </c>
      <c r="K10" s="7"/>
      <c r="L10" s="21">
        <f>IF(K10="",0,IF(K10&lt;$E$2,0,IF(K10&lt;=$J$2,($L$2*(K10-$J$2)+200))))</f>
        <v>0</v>
      </c>
      <c r="M10" s="7">
        <v>320</v>
      </c>
      <c r="N10" s="21">
        <f>IF(M10="",0,IF(M10&lt;$E$2,0,IF(M10&lt;=$J$2,($L$2*(M10-$J$2)+200))))</f>
        <v>55.331412103746402</v>
      </c>
      <c r="O10" s="7"/>
      <c r="P10" s="21">
        <f>IF(O10="",0,IF(O10&lt;$E$2,0,IF(O10&lt;=$J$2,($L$2*(O10-$J$2)+200))))</f>
        <v>0</v>
      </c>
      <c r="Q10" s="7"/>
      <c r="R10" s="21">
        <f>IF(Q10="",0,IF(Q10&lt;$E$2,0,IF(Q10&lt;=$J$2,($L$2*(Q10-$J$2)+200))))</f>
        <v>0</v>
      </c>
      <c r="S10" s="7"/>
      <c r="T10" s="21">
        <f>IF(S10="",0,IF(S10&lt;$E$2,0,IF(S10&lt;=$J$2,($L$2*(S10-$J$2)+200))))</f>
        <v>0</v>
      </c>
      <c r="U10" s="7"/>
      <c r="V10" s="21">
        <f>IF(U10="",0,IF(U10&lt;$E$2,0,IF(U10&lt;=$J$2,($L$2*(U10-$J$2)+200))))</f>
        <v>0</v>
      </c>
      <c r="W10" s="21">
        <f>LARGE((J10,L10,N10,P10,R10,T10,V10),1)+LARGE((J10,L10,N10,P10,R10,T10,V10),2)+LARGE((J10,L10,N10,P10,R10,T10,V10),3)</f>
        <v>119.30835734870317</v>
      </c>
      <c r="X10" s="21">
        <f>SUM(J10,L10,N10,P10,R10,T10,V10)</f>
        <v>119.30835734870317</v>
      </c>
      <c r="Z10" s="55">
        <f>COUNTA(AG10,AI10,AK10,AM10,AO10,AQ10,AS10)</f>
        <v>1</v>
      </c>
      <c r="AA10" s="55" t="s">
        <v>192</v>
      </c>
      <c r="AB10" s="55" t="s">
        <v>193</v>
      </c>
      <c r="AC10" s="55" t="s">
        <v>204</v>
      </c>
      <c r="AD10" s="54">
        <f>AU10+AF10</f>
        <v>50.303030303030312</v>
      </c>
      <c r="AE10" s="55"/>
      <c r="AF10" s="54">
        <f>IF(AE10="",0,IF(AE10&lt;$AC$2,0,IF(AE10&lt;=$AH$2,($AJ$2*(AE10-$AH$2)+200))))</f>
        <v>0</v>
      </c>
      <c r="AG10" s="55"/>
      <c r="AH10" s="54">
        <f>IF(AG10="",0,IF(AG10&lt;$AC$2,0,IF(AG10&lt;=$AH$2,($AJ$2*(AG10-$AH$2)+200))))</f>
        <v>0</v>
      </c>
      <c r="AI10" s="55">
        <v>285</v>
      </c>
      <c r="AJ10" s="54">
        <f>IF(AI10="",0,IF(AI10&lt;$AC$2,0,IF(AI10&lt;=$AH$2,($AJ$2*(AI10-$AH$2)+200))))</f>
        <v>50.303030303030312</v>
      </c>
      <c r="AK10" s="55"/>
      <c r="AL10" s="54">
        <f>IF(AK10="",0,IF(AK10&lt;$AC$2,0,IF(AK10&lt;=$AH$2,($AJ$2*(AK10-$AH$2)+200))))</f>
        <v>0</v>
      </c>
      <c r="AM10" s="55"/>
      <c r="AN10" s="54">
        <f>IF(AM10="",0,IF(AM10&lt;$AC$2,0,IF(AM10&lt;=$AH$2,($AJ$2*(AM10-$AH$2)+200))))</f>
        <v>0</v>
      </c>
      <c r="AO10" s="55"/>
      <c r="AP10" s="54">
        <f>IF(AO10="",0,IF(AO10&lt;$AC$2,0,IF(AO10&lt;=$AH$2,($AJ$2*(AO10-$AH$2)+200))))</f>
        <v>0</v>
      </c>
      <c r="AQ10" s="55"/>
      <c r="AR10" s="54">
        <f>IF(AQ10="",0,IF(AQ10&lt;$AC$2,0,IF(AQ10&lt;=$AH$2,($AJ$2*(AQ10-$AH$2)+200))))</f>
        <v>0</v>
      </c>
      <c r="AS10" s="55"/>
      <c r="AT10" s="54">
        <f>IF(AS10="",0,IF(AS10&lt;$AC$2,0,IF(AS10&lt;=$AH$2,($AJ$2*(AS10-$AH$2)+200))))</f>
        <v>0</v>
      </c>
      <c r="AU10" s="54">
        <f>LARGE((AH10,AJ10,AL10,AN10,AP10,AR10,AT10),1)+LARGE((AH10,AJ10,AL10,AN10,AP10,AR10,AT10),2)+LARGE((AH10,AJ10,AL10,AN10,AP10,AR10,AT10),3)</f>
        <v>50.303030303030312</v>
      </c>
      <c r="AV10" s="54">
        <f>SUM(AH10,AJ10,AL10,AN10,AP10,AR10,AT10)</f>
        <v>50.303030303030312</v>
      </c>
      <c r="AX10" s="7">
        <f>COUNTA(BE10,BG10,BI10,BK10,BM10,BO10,BQ10)</f>
        <v>1</v>
      </c>
      <c r="AY10" s="7" t="s">
        <v>101</v>
      </c>
      <c r="AZ10" s="7" t="s">
        <v>119</v>
      </c>
      <c r="BA10" s="7" t="s">
        <v>149</v>
      </c>
      <c r="BB10" s="21">
        <f>BS10+BD10</f>
        <v>99.711815561959654</v>
      </c>
      <c r="BC10" s="7"/>
      <c r="BD10" s="21">
        <f>IF(BC10="",0,IF(BC10&lt;$BA$2,0,IF(BC10&lt;=$BF$2,($L$2*(BC10-$BF$2)+200))))</f>
        <v>0</v>
      </c>
      <c r="BE10" s="7">
        <v>310</v>
      </c>
      <c r="BF10" s="21">
        <f>IF(BE10="",0,IF(BE10&lt;$BA$2,0,IF(BE10&lt;=$BF$2,($L$2*(BE10-$BF$2)+200))))</f>
        <v>99.711815561959654</v>
      </c>
      <c r="BG10" s="7"/>
      <c r="BH10" s="21">
        <f>IF(BG10="",0,IF(BG10&lt;$BA$2,0,IF(BG10&lt;=$BF$2,($L$2*(BG10-$BF$2)+200))))</f>
        <v>0</v>
      </c>
      <c r="BI10" s="7"/>
      <c r="BJ10" s="21">
        <f>IF(BI10="",0,IF(BI10&lt;$BA$2,0,IF(BI10&lt;=$BF$2,($L$2*(BI10-$BF$2)+200))))</f>
        <v>0</v>
      </c>
      <c r="BK10" s="7"/>
      <c r="BL10" s="21">
        <f>IF(BK10="",0,IF(BK10&lt;$BA$2,0,IF(BK10&lt;=$BF$2,($L$2*(BK10-$BF$2)+200))))</f>
        <v>0</v>
      </c>
      <c r="BM10" s="7"/>
      <c r="BN10" s="21">
        <f>IF(BM10="",0,IF(BM10&lt;$BA$2,0,IF(BM10&lt;=$BF$2,($L$2*(BM10-$BF$2)+200))))</f>
        <v>0</v>
      </c>
      <c r="BO10" s="7"/>
      <c r="BP10" s="21">
        <f>IF(BO10="",0,IF(BO10&lt;$BA$2,0,IF(BO10&lt;=$BF$2,($L$2*(BO10-$BF$2)+200))))</f>
        <v>0</v>
      </c>
      <c r="BQ10" s="7"/>
      <c r="BR10" s="21">
        <f>IF(BQ10="",0,IF(BQ10&lt;$BA$2,0,IF(BQ10&lt;=$BF$2,($L$2*(BQ10-$BF$2)+200))))</f>
        <v>0</v>
      </c>
      <c r="BS10" s="21">
        <f>LARGE((BF10,BH10,BJ10,BL10,BN10,BP10,BR10),1)+LARGE((BF10,BH10,BJ10,BL10,BN10,BP10,BR10),2)+LARGE((BF10,BH10,BJ10,BL10,BN10,BP10,BR10),3)</f>
        <v>99.711815561959654</v>
      </c>
      <c r="BT10" s="21">
        <f>SUM(BF10,BH10,BJ10,BL10,BN10,BP10,BR10)</f>
        <v>99.711815561959654</v>
      </c>
    </row>
    <row r="11" spans="1:72" s="19" customFormat="1" x14ac:dyDescent="0.25">
      <c r="B11" s="7">
        <f>COUNTA(I11,K11,M11,O11,Q11,S11,U11)</f>
        <v>2</v>
      </c>
      <c r="C11" s="7" t="s">
        <v>88</v>
      </c>
      <c r="D11" s="7" t="s">
        <v>115</v>
      </c>
      <c r="E11" s="7" t="s">
        <v>71</v>
      </c>
      <c r="F11" s="21">
        <f>W11+H11</f>
        <v>115.85014409221904</v>
      </c>
      <c r="G11" s="7"/>
      <c r="H11" s="21">
        <f>IF(G11="",0,IF(G11&lt;$E$2,0,IF(G11&lt;=$J$2,($L$2*(G11-$J$2)+200))))</f>
        <v>0</v>
      </c>
      <c r="I11" s="7">
        <v>301</v>
      </c>
      <c r="J11" s="21">
        <f>IF(I11="",0,IF(I11&lt;$E$2,0,IF(I11&lt;=$J$2,($L$2*(I11-$J$2)+200))))</f>
        <v>44.380403458213266</v>
      </c>
      <c r="K11" s="7"/>
      <c r="L11" s="21">
        <f>IF(K11="",0,IF(K11&lt;$E$2,0,IF(K11&lt;=$J$2,($L$2*(K11-$J$2)+200))))</f>
        <v>0</v>
      </c>
      <c r="M11" s="7">
        <v>348</v>
      </c>
      <c r="N11" s="21">
        <f>IF(M11="",0,IF(M11&lt;$E$2,0,IF(M11&lt;=$J$2,($L$2*(M11-$J$2)+200))))</f>
        <v>71.469740634005774</v>
      </c>
      <c r="O11" s="7"/>
      <c r="P11" s="21">
        <f>IF(O11="",0,IF(O11&lt;$E$2,0,IF(O11&lt;=$J$2,($L$2*(O11-$J$2)+200))))</f>
        <v>0</v>
      </c>
      <c r="Q11" s="7"/>
      <c r="R11" s="21">
        <f>IF(Q11="",0,IF(Q11&lt;$E$2,0,IF(Q11&lt;=$J$2,($L$2*(Q11-$J$2)+200))))</f>
        <v>0</v>
      </c>
      <c r="S11" s="7"/>
      <c r="T11" s="21">
        <f>IF(S11="",0,IF(S11&lt;$E$2,0,IF(S11&lt;=$J$2,($L$2*(S11-$J$2)+200))))</f>
        <v>0</v>
      </c>
      <c r="U11" s="7"/>
      <c r="V11" s="21">
        <f>IF(U11="",0,IF(U11&lt;$E$2,0,IF(U11&lt;=$J$2,($L$2*(U11-$J$2)+200))))</f>
        <v>0</v>
      </c>
      <c r="W11" s="21">
        <f>LARGE((J11,L11,N11,P11,R11,T11,V11),1)+LARGE((J11,L11,N11,P11,R11,T11,V11),2)+LARGE((J11,L11,N11,P11,R11,T11,V11),3)</f>
        <v>115.85014409221904</v>
      </c>
      <c r="X11" s="21">
        <f>SUM(J11,L11,N11,P11,R11,T11,V11)</f>
        <v>115.85014409221904</v>
      </c>
      <c r="Z11" s="55">
        <f>COUNTA(AG11,AI11,AK11,AM11,AO11,AQ11,AS11)</f>
        <v>1</v>
      </c>
      <c r="AA11" s="55" t="s">
        <v>206</v>
      </c>
      <c r="AB11" s="55" t="s">
        <v>186</v>
      </c>
      <c r="AC11" s="55" t="s">
        <v>204</v>
      </c>
      <c r="AD11" s="54">
        <f>AU11+AF11</f>
        <v>47.878787878787875</v>
      </c>
      <c r="AE11" s="55"/>
      <c r="AF11" s="54">
        <f>IF(AE11="",0,IF(AE11&lt;$AC$2,0,IF(AE11&lt;=$AH$2,($AJ$2*(AE11-$AH$2)+200))))</f>
        <v>0</v>
      </c>
      <c r="AG11" s="55"/>
      <c r="AH11" s="54">
        <f>IF(AG11="",0,IF(AG11&lt;$AC$2,0,IF(AG11&lt;=$AH$2,($AJ$2*(AG11-$AH$2)+200))))</f>
        <v>0</v>
      </c>
      <c r="AI11" s="55">
        <v>281</v>
      </c>
      <c r="AJ11" s="54">
        <f>IF(AI11="",0,IF(AI11&lt;$AC$2,0,IF(AI11&lt;=$AH$2,($AJ$2*(AI11-$AH$2)+200))))</f>
        <v>47.878787878787875</v>
      </c>
      <c r="AK11" s="55"/>
      <c r="AL11" s="54">
        <f>IF(AK11="",0,IF(AK11&lt;$AC$2,0,IF(AK11&lt;=$AH$2,($AJ$2*(AK11-$AH$2)+200))))</f>
        <v>0</v>
      </c>
      <c r="AM11" s="55"/>
      <c r="AN11" s="54">
        <f>IF(AM11="",0,IF(AM11&lt;$AC$2,0,IF(AM11&lt;=$AH$2,($AJ$2*(AM11-$AH$2)+200))))</f>
        <v>0</v>
      </c>
      <c r="AO11" s="55"/>
      <c r="AP11" s="54">
        <f>IF(AO11="",0,IF(AO11&lt;$AC$2,0,IF(AO11&lt;=$AH$2,($AJ$2*(AO11-$AH$2)+200))))</f>
        <v>0</v>
      </c>
      <c r="AQ11" s="55"/>
      <c r="AR11" s="54">
        <f>IF(AQ11="",0,IF(AQ11&lt;$AC$2,0,IF(AQ11&lt;=$AH$2,($AJ$2*(AQ11-$AH$2)+200))))</f>
        <v>0</v>
      </c>
      <c r="AS11" s="55"/>
      <c r="AT11" s="54">
        <f>IF(AS11="",0,IF(AS11&lt;$AC$2,0,IF(AS11&lt;=$AH$2,($AJ$2*(AS11-$AH$2)+200))))</f>
        <v>0</v>
      </c>
      <c r="AU11" s="54">
        <f>LARGE((AH11,AJ11,AL11,AN11,AP11,AR11,AT11),1)+LARGE((AH11,AJ11,AL11,AN11,AP11,AR11,AT11),2)+LARGE((AH11,AJ11,AL11,AN11,AP11,AR11,AT11),3)</f>
        <v>47.878787878787875</v>
      </c>
      <c r="AV11" s="54">
        <f>SUM(AH11,AJ11,AL11,AN11,AP11,AR11,AT11)</f>
        <v>47.878787878787875</v>
      </c>
      <c r="AX11" s="7">
        <f>COUNTA(BE11,BG11,BI11,BK11,BM11,BO11,BQ11)</f>
        <v>1</v>
      </c>
      <c r="AY11" s="48" t="s">
        <v>81</v>
      </c>
      <c r="AZ11" s="48" t="s">
        <v>83</v>
      </c>
      <c r="BA11" s="48" t="s">
        <v>82</v>
      </c>
      <c r="BB11" s="21">
        <f>BS11+BD11</f>
        <v>99.711815561959654</v>
      </c>
      <c r="BC11" s="48"/>
      <c r="BD11" s="21">
        <f>IF(BC11="",0,IF(BC11&lt;$BA$2,0,IF(BC11&lt;=$BF$2,($L$2*(BC11-$BF$2)+200))))</f>
        <v>0</v>
      </c>
      <c r="BE11" s="7">
        <v>310</v>
      </c>
      <c r="BF11" s="21">
        <f>IF(BE11="",0,IF(BE11&lt;$BA$2,0,IF(BE11&lt;=$BF$2,($L$2*(BE11-$BF$2)+200))))</f>
        <v>99.711815561959654</v>
      </c>
      <c r="BG11" s="7"/>
      <c r="BH11" s="21">
        <f>IF(BG11="",0,IF(BG11&lt;$BA$2,0,IF(BG11&lt;=$BF$2,($L$2*(BG11-$BF$2)+200))))</f>
        <v>0</v>
      </c>
      <c r="BI11" s="7"/>
      <c r="BJ11" s="21">
        <f>IF(BI11="",0,IF(BI11&lt;$BA$2,0,IF(BI11&lt;=$BF$2,($L$2*(BI11-$BF$2)+200))))</f>
        <v>0</v>
      </c>
      <c r="BK11" s="7"/>
      <c r="BL11" s="21">
        <f>IF(BK11="",0,IF(BK11&lt;$BA$2,0,IF(BK11&lt;=$BF$2,($L$2*(BK11-$BF$2)+200))))</f>
        <v>0</v>
      </c>
      <c r="BM11" s="7"/>
      <c r="BN11" s="21">
        <f>IF(BM11="",0,IF(BM11&lt;$BA$2,0,IF(BM11&lt;=$BF$2,($L$2*(BM11-$BF$2)+200))))</f>
        <v>0</v>
      </c>
      <c r="BO11" s="7"/>
      <c r="BP11" s="21">
        <f>IF(BO11="",0,IF(BO11&lt;$BA$2,0,IF(BO11&lt;=$BF$2,($L$2*(BO11-$BF$2)+200))))</f>
        <v>0</v>
      </c>
      <c r="BQ11" s="7"/>
      <c r="BR11" s="21">
        <f>IF(BQ11="",0,IF(BQ11&lt;$BA$2,0,IF(BQ11&lt;=$BF$2,($L$2*(BQ11-$BF$2)+200))))</f>
        <v>0</v>
      </c>
      <c r="BS11" s="21">
        <f>LARGE((BF11,BH11,BJ11,BL11,BN11,BP11,BR11),1)+LARGE((BF11,BH11,BJ11,BL11,BN11,BP11,BR11),2)+LARGE((BF11,BH11,BJ11,BL11,BN11,BP11,BR11),3)</f>
        <v>99.711815561959654</v>
      </c>
      <c r="BT11" s="21">
        <f>SUM(BF11,BH11,BJ11,BL11,BN11,BP11,BR11)</f>
        <v>99.711815561959654</v>
      </c>
    </row>
    <row r="12" spans="1:72" s="19" customFormat="1" x14ac:dyDescent="0.25">
      <c r="B12" s="7">
        <f>COUNTA(I12,K12,M12,O12,Q12,S12,U12)</f>
        <v>2</v>
      </c>
      <c r="C12" s="7" t="s">
        <v>79</v>
      </c>
      <c r="D12" s="7" t="s">
        <v>190</v>
      </c>
      <c r="E12" s="7" t="s">
        <v>149</v>
      </c>
      <c r="F12" s="21">
        <f>W12+H12</f>
        <v>78.38616714697406</v>
      </c>
      <c r="G12" s="7"/>
      <c r="H12" s="21">
        <f>IF(G12="",0,IF(G12&lt;$E$2,0,IF(G12&lt;=$J$2,($L$2*(G12-$J$2)+200))))</f>
        <v>0</v>
      </c>
      <c r="I12" s="7"/>
      <c r="J12" s="21">
        <f>IF(I12="",0,IF(I12&lt;$E$2,0,IF(I12&lt;=$J$2,($L$2*(I12-$J$2)+200))))</f>
        <v>0</v>
      </c>
      <c r="K12" s="7">
        <v>275</v>
      </c>
      <c r="L12" s="21">
        <f>IF(K12="",0,IF(K12&lt;$E$2,0,IF(K12&lt;=$J$2,($L$2*(K12-$J$2)+200))))</f>
        <v>29.39481268011528</v>
      </c>
      <c r="M12" s="7">
        <v>309</v>
      </c>
      <c r="N12" s="21">
        <f>IF(M12="",0,IF(M12&lt;$E$2,0,IF(M12&lt;=$J$2,($L$2*(M12-$J$2)+200))))</f>
        <v>48.99135446685878</v>
      </c>
      <c r="O12" s="7"/>
      <c r="P12" s="21">
        <f>IF(O12="",0,IF(O12&lt;$E$2,0,IF(O12&lt;=$J$2,($L$2*(O12-$J$2)+200))))</f>
        <v>0</v>
      </c>
      <c r="Q12" s="7"/>
      <c r="R12" s="21">
        <f>IF(Q12="",0,IF(Q12&lt;$E$2,0,IF(Q12&lt;=$J$2,($L$2*(Q12-$J$2)+200))))</f>
        <v>0</v>
      </c>
      <c r="S12" s="7"/>
      <c r="T12" s="21">
        <f>IF(S12="",0,IF(S12&lt;$E$2,0,IF(S12&lt;=$J$2,($L$2*(S12-$J$2)+200))))</f>
        <v>0</v>
      </c>
      <c r="U12" s="7"/>
      <c r="V12" s="21">
        <f>IF(U12="",0,IF(U12&lt;$E$2,0,IF(U12&lt;=$J$2,($L$2*(U12-$J$2)+200))))</f>
        <v>0</v>
      </c>
      <c r="W12" s="21">
        <f>LARGE((J12,L12,N12,P12,R12,T12,V12),1)+LARGE((J12,L12,N12,P12,R12,T12,V12),2)+LARGE((J12,L12,N12,P12,R12,T12,V12),3)</f>
        <v>78.38616714697406</v>
      </c>
      <c r="X12" s="21">
        <f>SUM(J12,L12,N12,P12,R12,T12,V12)</f>
        <v>78.38616714697406</v>
      </c>
      <c r="Z12" s="55">
        <f>COUNTA(AG12,AI12,AK12,AM12,AO12,AQ12,AS12)</f>
        <v>1</v>
      </c>
      <c r="AA12" s="55" t="s">
        <v>69</v>
      </c>
      <c r="AB12" s="55" t="s">
        <v>194</v>
      </c>
      <c r="AC12" s="55" t="s">
        <v>204</v>
      </c>
      <c r="AD12" s="54">
        <f>AU12+AF12</f>
        <v>41.212121212121218</v>
      </c>
      <c r="AE12" s="55"/>
      <c r="AF12" s="54">
        <f>IF(AE12="",0,IF(AE12&lt;$AC$2,0,IF(AE12&lt;=$AH$2,($AJ$2*(AE12-$AH$2)+200))))</f>
        <v>0</v>
      </c>
      <c r="AG12" s="55"/>
      <c r="AH12" s="54">
        <f>IF(AG12="",0,IF(AG12&lt;$AC$2,0,IF(AG12&lt;=$AH$2,($AJ$2*(AG12-$AH$2)+200))))</f>
        <v>0</v>
      </c>
      <c r="AI12" s="55">
        <v>270</v>
      </c>
      <c r="AJ12" s="54">
        <f>IF(AI12="",0,IF(AI12&lt;$AC$2,0,IF(AI12&lt;=$AH$2,($AJ$2*(AI12-$AH$2)+200))))</f>
        <v>41.212121212121218</v>
      </c>
      <c r="AK12" s="55"/>
      <c r="AL12" s="54">
        <f>IF(AK12="",0,IF(AK12&lt;$AC$2,0,IF(AK12&lt;=$AH$2,($AJ$2*(AK12-$AH$2)+200))))</f>
        <v>0</v>
      </c>
      <c r="AM12" s="55"/>
      <c r="AN12" s="54">
        <f>IF(AM12="",0,IF(AM12&lt;$AC$2,0,IF(AM12&lt;=$AH$2,($AJ$2*(AM12-$AH$2)+200))))</f>
        <v>0</v>
      </c>
      <c r="AO12" s="55"/>
      <c r="AP12" s="54">
        <f>IF(AO12="",0,IF(AO12&lt;$AC$2,0,IF(AO12&lt;=$AH$2,($AJ$2*(AO12-$AH$2)+200))))</f>
        <v>0</v>
      </c>
      <c r="AQ12" s="55"/>
      <c r="AR12" s="54">
        <f>IF(AQ12="",0,IF(AQ12&lt;$AC$2,0,IF(AQ12&lt;=$AH$2,($AJ$2*(AQ12-$AH$2)+200))))</f>
        <v>0</v>
      </c>
      <c r="AS12" s="55"/>
      <c r="AT12" s="54">
        <f>IF(AS12="",0,IF(AS12&lt;$AC$2,0,IF(AS12&lt;=$AH$2,($AJ$2*(AS12-$AH$2)+200))))</f>
        <v>0</v>
      </c>
      <c r="AU12" s="54">
        <f>LARGE((AH12,AJ12,AL12,AN12,AP12,AR12,AT12),1)+LARGE((AH12,AJ12,AL12,AN12,AP12,AR12,AT12),2)+LARGE((AH12,AJ12,AL12,AN12,AP12,AR12,AT12),3)</f>
        <v>41.212121212121218</v>
      </c>
      <c r="AV12" s="54">
        <f>SUM(AH12,AJ12,AL12,AN12,AP12,AR12,AT12)</f>
        <v>41.212121212121218</v>
      </c>
      <c r="AX12" s="7">
        <f>COUNTA(BE12,BG12,BI12,BK12,BM12,BO12,BQ12)</f>
        <v>1</v>
      </c>
      <c r="AY12" s="7" t="s">
        <v>91</v>
      </c>
      <c r="AZ12" s="7" t="s">
        <v>92</v>
      </c>
      <c r="BA12" s="7" t="s">
        <v>149</v>
      </c>
      <c r="BB12" s="21">
        <f>BS12+BD12</f>
        <v>92.795389048991353</v>
      </c>
      <c r="BC12" s="7"/>
      <c r="BD12" s="21">
        <f>IF(BC12="",0,IF(BC12&lt;$BA$2,0,IF(BC12&lt;=$BF$2,($L$2*(BC12-$BF$2)+200))))</f>
        <v>0</v>
      </c>
      <c r="BE12" s="7">
        <v>298</v>
      </c>
      <c r="BF12" s="21">
        <f>IF(BE12="",0,IF(BE12&lt;$BA$2,0,IF(BE12&lt;=$BF$2,($L$2*(BE12-$BF$2)+200))))</f>
        <v>92.795389048991353</v>
      </c>
      <c r="BG12" s="7"/>
      <c r="BH12" s="21">
        <f>IF(BG12="",0,IF(BG12&lt;$BA$2,0,IF(BG12&lt;=$BF$2,($L$2*(BG12-$BF$2)+200))))</f>
        <v>0</v>
      </c>
      <c r="BI12" s="7"/>
      <c r="BJ12" s="21">
        <f>IF(BI12="",0,IF(BI12&lt;$BA$2,0,IF(BI12&lt;=$BF$2,($L$2*(BI12-$BF$2)+200))))</f>
        <v>0</v>
      </c>
      <c r="BK12" s="7"/>
      <c r="BL12" s="21">
        <f>IF(BK12="",0,IF(BK12&lt;$BA$2,0,IF(BK12&lt;=$BF$2,($L$2*(BK12-$BF$2)+200))))</f>
        <v>0</v>
      </c>
      <c r="BM12" s="7"/>
      <c r="BN12" s="21">
        <f>IF(BM12="",0,IF(BM12&lt;$BA$2,0,IF(BM12&lt;=$BF$2,($L$2*(BM12-$BF$2)+200))))</f>
        <v>0</v>
      </c>
      <c r="BO12" s="7"/>
      <c r="BP12" s="21">
        <f>IF(BO12="",0,IF(BO12&lt;$BA$2,0,IF(BO12&lt;=$BF$2,($L$2*(BO12-$BF$2)+200))))</f>
        <v>0</v>
      </c>
      <c r="BQ12" s="7"/>
      <c r="BR12" s="21">
        <f>IF(BQ12="",0,IF(BQ12&lt;$BA$2,0,IF(BQ12&lt;=$BF$2,($L$2*(BQ12-$BF$2)+200))))</f>
        <v>0</v>
      </c>
      <c r="BS12" s="21">
        <f>LARGE((BF12,BH12,BJ12,BL12,BN12,BP12,BR12),1)+LARGE((BF12,BH12,BJ12,BL12,BN12,BP12,BR12),2)+LARGE((BF12,BH12,BJ12,BL12,BN12,BP12,BR12),3)</f>
        <v>92.795389048991353</v>
      </c>
      <c r="BT12" s="21">
        <f>SUM(BF12,BH12,BJ12,BL12,BN12,BP12,BR12)</f>
        <v>92.795389048991353</v>
      </c>
    </row>
    <row r="13" spans="1:72" s="19" customFormat="1" x14ac:dyDescent="0.25">
      <c r="B13" s="7">
        <f>COUNTA(I13,K13,M13,O13,Q13,S13,U13)</f>
        <v>1</v>
      </c>
      <c r="C13" s="48" t="s">
        <v>85</v>
      </c>
      <c r="D13" s="48" t="s">
        <v>116</v>
      </c>
      <c r="E13" s="48" t="s">
        <v>149</v>
      </c>
      <c r="F13" s="21">
        <f>W13+H13</f>
        <v>72.622478386167145</v>
      </c>
      <c r="G13" s="48"/>
      <c r="H13" s="21">
        <f>IF(G13="",0,IF(G13&lt;$E$2,0,IF(G13&lt;=$J$2,($L$2*(G13-$J$2)+200))))</f>
        <v>0</v>
      </c>
      <c r="I13" s="7">
        <v>350</v>
      </c>
      <c r="J13" s="21">
        <f>IF(I13="",0,IF(I13&lt;$E$2,0,IF(I13&lt;=$J$2,($L$2*(I13-$J$2)+200))))</f>
        <v>72.622478386167145</v>
      </c>
      <c r="K13" s="7"/>
      <c r="L13" s="21">
        <f>IF(K13="",0,IF(K13&lt;$E$2,0,IF(K13&lt;=$J$2,($L$2*(K13-$J$2)+200))))</f>
        <v>0</v>
      </c>
      <c r="M13" s="7"/>
      <c r="N13" s="21">
        <f>IF(M13="",0,IF(M13&lt;$E$2,0,IF(M13&lt;=$J$2,($L$2*(M13-$J$2)+200))))</f>
        <v>0</v>
      </c>
      <c r="O13" s="7"/>
      <c r="P13" s="21">
        <f>IF(O13="",0,IF(O13&lt;$E$2,0,IF(O13&lt;=$J$2,($L$2*(O13-$J$2)+200))))</f>
        <v>0</v>
      </c>
      <c r="Q13" s="7"/>
      <c r="R13" s="21">
        <f>IF(Q13="",0,IF(Q13&lt;$E$2,0,IF(Q13&lt;=$J$2,($L$2*(Q13-$J$2)+200))))</f>
        <v>0</v>
      </c>
      <c r="S13" s="7"/>
      <c r="T13" s="21">
        <f>IF(S13="",0,IF(S13&lt;$E$2,0,IF(S13&lt;=$J$2,($L$2*(S13-$J$2)+200))))</f>
        <v>0</v>
      </c>
      <c r="U13" s="7"/>
      <c r="V13" s="21">
        <f>IF(U13="",0,IF(U13&lt;$E$2,0,IF(U13&lt;=$J$2,($L$2*(U13-$J$2)+200))))</f>
        <v>0</v>
      </c>
      <c r="W13" s="21">
        <f>LARGE((J13,L13,N13,P13,R13,T13,V13),1)+LARGE((J13,L13,N13,P13,R13,T13,V13),2)+LARGE((J13,L13,N13,P13,R13,T13,V13),3)</f>
        <v>72.622478386167145</v>
      </c>
      <c r="X13" s="21">
        <f>SUM(J13,L13,N13,P13,R13,T13,V13)</f>
        <v>72.622478386167145</v>
      </c>
      <c r="Z13" s="55">
        <f>COUNTA(AG13,AI13,AK13,AM13,AO13,AQ13,AS13)</f>
        <v>1</v>
      </c>
      <c r="AA13" s="55" t="s">
        <v>232</v>
      </c>
      <c r="AB13" s="55" t="s">
        <v>233</v>
      </c>
      <c r="AC13" s="55" t="s">
        <v>71</v>
      </c>
      <c r="AD13" s="54">
        <f>AU13+AF13</f>
        <v>41.212121212121218</v>
      </c>
      <c r="AE13" s="55"/>
      <c r="AF13" s="54">
        <f>IF(AE13="",0,IF(AE13&lt;$AC$2,0,IF(AE13&lt;=$AH$2,($AJ$2*(AE13-$AH$2)+200))))</f>
        <v>0</v>
      </c>
      <c r="AG13" s="55"/>
      <c r="AH13" s="54">
        <f>IF(AG13="",0,IF(AG13&lt;$AC$2,0,IF(AG13&lt;=$AH$2,($AJ$2*(AG13-$AH$2)+200))))</f>
        <v>0</v>
      </c>
      <c r="AI13" s="55"/>
      <c r="AJ13" s="54">
        <f>IF(AI13="",0,IF(AI13&lt;$AC$2,0,IF(AI13&lt;=$AH$2,($AJ$2*(AI13-$AH$2)+200))))</f>
        <v>0</v>
      </c>
      <c r="AK13" s="55">
        <v>270</v>
      </c>
      <c r="AL13" s="54">
        <f>IF(AK13="",0,IF(AK13&lt;$AC$2,0,IF(AK13&lt;=$AH$2,($AJ$2*(AK13-$AH$2)+200))))</f>
        <v>41.212121212121218</v>
      </c>
      <c r="AM13" s="55"/>
      <c r="AN13" s="54">
        <f>IF(AM13="",0,IF(AM13&lt;$AC$2,0,IF(AM13&lt;=$AH$2,($AJ$2*(AM13-$AH$2)+200))))</f>
        <v>0</v>
      </c>
      <c r="AO13" s="55"/>
      <c r="AP13" s="54">
        <f>IF(AO13="",0,IF(AO13&lt;$AC$2,0,IF(AO13&lt;=$AH$2,($AJ$2*(AO13-$AH$2)+200))))</f>
        <v>0</v>
      </c>
      <c r="AQ13" s="55"/>
      <c r="AR13" s="54">
        <f>IF(AQ13="",0,IF(AQ13&lt;$AC$2,0,IF(AQ13&lt;=$AH$2,($AJ$2*(AQ13-$AH$2)+200))))</f>
        <v>0</v>
      </c>
      <c r="AS13" s="55"/>
      <c r="AT13" s="54">
        <f>IF(AS13="",0,IF(AS13&lt;$AC$2,0,IF(AS13&lt;=$AH$2,($AJ$2*(AS13-$AH$2)+200))))</f>
        <v>0</v>
      </c>
      <c r="AU13" s="54">
        <f>LARGE((AH13,AJ13,AL13,AN13,AP13,AR13,AT13),1)+LARGE((AH13,AJ13,AL13,AN13,AP13,AR13,AT13),2)+LARGE((AH13,AJ13,AL13,AN13,AP13,AR13,AT13),3)</f>
        <v>41.212121212121218</v>
      </c>
      <c r="AV13" s="54">
        <f>SUM(AH13,AJ13,AL13,AN13,AP13,AR13,AT13)</f>
        <v>41.212121212121218</v>
      </c>
      <c r="AX13" s="7">
        <f>COUNTA(BE13,BG13,BI13,BK13,BM13,BO13,BQ13)</f>
        <v>1</v>
      </c>
      <c r="AY13" s="7" t="s">
        <v>84</v>
      </c>
      <c r="AZ13" s="7" t="s">
        <v>83</v>
      </c>
      <c r="BA13" s="7" t="s">
        <v>82</v>
      </c>
      <c r="BB13" s="21">
        <f>BS13+BD13</f>
        <v>87.031700288184439</v>
      </c>
      <c r="BC13" s="7"/>
      <c r="BD13" s="21">
        <f>IF(BC13="",0,IF(BC13&lt;$BA$2,0,IF(BC13&lt;=$BF$2,($L$2*(BC13-$BF$2)+200))))</f>
        <v>0</v>
      </c>
      <c r="BE13" s="7">
        <v>288</v>
      </c>
      <c r="BF13" s="21">
        <f>IF(BE13="",0,IF(BE13&lt;$BA$2,0,IF(BE13&lt;=$BF$2,($L$2*(BE13-$BF$2)+200))))</f>
        <v>87.031700288184439</v>
      </c>
      <c r="BG13" s="7"/>
      <c r="BH13" s="21">
        <f>IF(BG13="",0,IF(BG13&lt;$BA$2,0,IF(BG13&lt;=$BF$2,($L$2*(BG13-$BF$2)+200))))</f>
        <v>0</v>
      </c>
      <c r="BI13" s="7"/>
      <c r="BJ13" s="21">
        <f>IF(BI13="",0,IF(BI13&lt;$BA$2,0,IF(BI13&lt;=$BF$2,($L$2*(BI13-$BF$2)+200))))</f>
        <v>0</v>
      </c>
      <c r="BK13" s="7"/>
      <c r="BL13" s="21">
        <f>IF(BK13="",0,IF(BK13&lt;$BA$2,0,IF(BK13&lt;=$BF$2,($L$2*(BK13-$BF$2)+200))))</f>
        <v>0</v>
      </c>
      <c r="BM13" s="7"/>
      <c r="BN13" s="21">
        <f>IF(BM13="",0,IF(BM13&lt;$BA$2,0,IF(BM13&lt;=$BF$2,($L$2*(BM13-$BF$2)+200))))</f>
        <v>0</v>
      </c>
      <c r="BO13" s="7"/>
      <c r="BP13" s="21">
        <f>IF(BO13="",0,IF(BO13&lt;$BA$2,0,IF(BO13&lt;=$BF$2,($L$2*(BO13-$BF$2)+200))))</f>
        <v>0</v>
      </c>
      <c r="BQ13" s="7"/>
      <c r="BR13" s="21">
        <f>IF(BQ13="",0,IF(BQ13&lt;$BA$2,0,IF(BQ13&lt;=$BF$2,($L$2*(BQ13-$BF$2)+200))))</f>
        <v>0</v>
      </c>
      <c r="BS13" s="21">
        <f>LARGE((BF13,BH13,BJ13,BL13,BN13,BP13,BR13),1)+LARGE((BF13,BH13,BJ13,BL13,BN13,BP13,BR13),2)+LARGE((BF13,BH13,BJ13,BL13,BN13,BP13,BR13),3)</f>
        <v>87.031700288184439</v>
      </c>
      <c r="BT13" s="21">
        <f>SUM(BF13,BH13,BJ13,BL13,BN13,BP13,BR13)</f>
        <v>87.031700288184439</v>
      </c>
    </row>
    <row r="14" spans="1:72" s="19" customFormat="1" x14ac:dyDescent="0.25">
      <c r="B14" s="7">
        <f>COUNTA(I14,K14,M14,O14,Q14,S14,U14)</f>
        <v>1</v>
      </c>
      <c r="C14" s="7" t="s">
        <v>88</v>
      </c>
      <c r="D14" s="7" t="s">
        <v>89</v>
      </c>
      <c r="E14" s="7" t="s">
        <v>71</v>
      </c>
      <c r="F14" s="21">
        <f>W14+H14</f>
        <v>59.942363112391917</v>
      </c>
      <c r="G14" s="7"/>
      <c r="H14" s="21">
        <f>IF(G14="",0,IF(G14&lt;$E$2,0,IF(G14&lt;=$J$2,($L$2*(G14-$J$2)+200))))</f>
        <v>0</v>
      </c>
      <c r="I14" s="7">
        <v>328</v>
      </c>
      <c r="J14" s="21">
        <f>IF(I14="",0,IF(I14&lt;$E$2,0,IF(I14&lt;=$J$2,($L$2*(I14-$J$2)+200))))</f>
        <v>59.942363112391917</v>
      </c>
      <c r="K14" s="7"/>
      <c r="L14" s="21">
        <f>IF(K14="",0,IF(K14&lt;$E$2,0,IF(K14&lt;=$J$2,($L$2*(K14-$J$2)+200))))</f>
        <v>0</v>
      </c>
      <c r="M14" s="7"/>
      <c r="N14" s="21">
        <f>IF(M14="",0,IF(M14&lt;$E$2,0,IF(M14&lt;=$J$2,($L$2*(M14-$J$2)+200))))</f>
        <v>0</v>
      </c>
      <c r="O14" s="7"/>
      <c r="P14" s="21">
        <f>IF(O14="",0,IF(O14&lt;$E$2,0,IF(O14&lt;=$J$2,($L$2*(O14-$J$2)+200))))</f>
        <v>0</v>
      </c>
      <c r="Q14" s="7"/>
      <c r="R14" s="21">
        <f>IF(Q14="",0,IF(Q14&lt;$E$2,0,IF(Q14&lt;=$J$2,($L$2*(Q14-$J$2)+200))))</f>
        <v>0</v>
      </c>
      <c r="S14" s="7"/>
      <c r="T14" s="21">
        <f>IF(S14="",0,IF(S14&lt;$E$2,0,IF(S14&lt;=$J$2,($L$2*(S14-$J$2)+200))))</f>
        <v>0</v>
      </c>
      <c r="U14" s="7"/>
      <c r="V14" s="21">
        <f>IF(U14="",0,IF(U14&lt;$E$2,0,IF(U14&lt;=$J$2,($L$2*(U14-$J$2)+200))))</f>
        <v>0</v>
      </c>
      <c r="W14" s="21">
        <f>LARGE((J14,L14,N14,P14,R14,T14,V14),1)+LARGE((J14,L14,N14,P14,R14,T14,V14),2)+LARGE((J14,L14,N14,P14,R14,T14,V14),3)</f>
        <v>59.942363112391917</v>
      </c>
      <c r="X14" s="21">
        <f>SUM(J14,L14,N14,P14,R14,T14,V14)</f>
        <v>59.942363112391917</v>
      </c>
      <c r="Z14" s="55">
        <f>COUNTA(AG14,AI14,AK14,AM14,AO14,AQ14,AS14)</f>
        <v>1</v>
      </c>
      <c r="AA14" s="55" t="s">
        <v>79</v>
      </c>
      <c r="AB14" s="55" t="s">
        <v>205</v>
      </c>
      <c r="AC14" s="55" t="s">
        <v>204</v>
      </c>
      <c r="AD14" s="54">
        <f>AU14+AF14</f>
        <v>39.393939393939377</v>
      </c>
      <c r="AE14" s="55"/>
      <c r="AF14" s="54">
        <f>IF(AE14="",0,IF(AE14&lt;$AC$2,0,IF(AE14&lt;=$AH$2,($AJ$2*(AE14-$AH$2)+200))))</f>
        <v>0</v>
      </c>
      <c r="AG14" s="55"/>
      <c r="AH14" s="54">
        <f>IF(AG14="",0,IF(AG14&lt;$AC$2,0,IF(AG14&lt;=$AH$2,($AJ$2*(AG14-$AH$2)+200))))</f>
        <v>0</v>
      </c>
      <c r="AI14" s="55">
        <v>267</v>
      </c>
      <c r="AJ14" s="54">
        <f>IF(AI14="",0,IF(AI14&lt;$AC$2,0,IF(AI14&lt;=$AH$2,($AJ$2*(AI14-$AH$2)+200))))</f>
        <v>39.393939393939377</v>
      </c>
      <c r="AK14" s="57"/>
      <c r="AL14" s="54">
        <f>IF(AK14="",0,IF(AK14&lt;$AC$2,0,IF(AK14&lt;=$AH$2,($AJ$2*(AK14-$AH$2)+200))))</f>
        <v>0</v>
      </c>
      <c r="AM14" s="55"/>
      <c r="AN14" s="54">
        <f>IF(AM14="",0,IF(AM14&lt;$AC$2,0,IF(AM14&lt;=$AH$2,($AJ$2*(AM14-$AH$2)+200))))</f>
        <v>0</v>
      </c>
      <c r="AO14" s="55"/>
      <c r="AP14" s="54">
        <f>IF(AO14="",0,IF(AO14&lt;$AC$2,0,IF(AO14&lt;=$AH$2,($AJ$2*(AO14-$AH$2)+200))))</f>
        <v>0</v>
      </c>
      <c r="AQ14" s="55"/>
      <c r="AR14" s="54">
        <f>IF(AQ14="",0,IF(AQ14&lt;$AC$2,0,IF(AQ14&lt;=$AH$2,($AJ$2*(AQ14-$AH$2)+200))))</f>
        <v>0</v>
      </c>
      <c r="AS14" s="55"/>
      <c r="AT14" s="54">
        <f>IF(AS14="",0,IF(AS14&lt;$AC$2,0,IF(AS14&lt;=$AH$2,($AJ$2*(AS14-$AH$2)+200))))</f>
        <v>0</v>
      </c>
      <c r="AU14" s="54">
        <f>LARGE((AH14,AJ14,AL14,AN14,AP14,AR14,AT14),1)+LARGE((AH14,AJ14,AL14,AN14,AP14,AR14,AT14),2)+LARGE((AH14,AJ14,AL14,AN14,AP14,AR14,AT14),3)</f>
        <v>39.393939393939377</v>
      </c>
      <c r="AV14" s="54">
        <f>SUM(AH14,AJ14,AL14,AN14,AP14,AR14,AT14)</f>
        <v>39.393939393939377</v>
      </c>
      <c r="AX14" s="7">
        <f>COUNTA(BE14,BG14,BI14,BK14,BM14,BO14,BQ14)</f>
        <v>1</v>
      </c>
      <c r="AY14" s="7" t="s">
        <v>104</v>
      </c>
      <c r="AZ14" s="7" t="s">
        <v>105</v>
      </c>
      <c r="BA14" s="7" t="s">
        <v>149</v>
      </c>
      <c r="BB14" s="21">
        <f>BS14+BD14</f>
        <v>82.42074927953891</v>
      </c>
      <c r="BC14" s="7"/>
      <c r="BD14" s="21">
        <f>IF(BC14="",0,IF(BC14&lt;$BA$2,0,IF(BC14&lt;=$BF$2,($L$2*(BC14-$BF$2)+200))))</f>
        <v>0</v>
      </c>
      <c r="BE14" s="7">
        <v>280</v>
      </c>
      <c r="BF14" s="21">
        <f>IF(BE14="",0,IF(BE14&lt;$BA$2,0,IF(BE14&lt;=$BF$2,($L$2*(BE14-$BF$2)+200))))</f>
        <v>82.42074927953891</v>
      </c>
      <c r="BG14" s="7"/>
      <c r="BH14" s="21">
        <f>IF(BG14="",0,IF(BG14&lt;$BA$2,0,IF(BG14&lt;=$BF$2,($L$2*(BG14-$BF$2)+200))))</f>
        <v>0</v>
      </c>
      <c r="BI14" s="7"/>
      <c r="BJ14" s="21">
        <f>IF(BI14="",0,IF(BI14&lt;$BA$2,0,IF(BI14&lt;=$BF$2,($L$2*(BI14-$BF$2)+200))))</f>
        <v>0</v>
      </c>
      <c r="BK14" s="7"/>
      <c r="BL14" s="21">
        <f>IF(BK14="",0,IF(BK14&lt;$BA$2,0,IF(BK14&lt;=$BF$2,($L$2*(BK14-$BF$2)+200))))</f>
        <v>0</v>
      </c>
      <c r="BM14" s="7"/>
      <c r="BN14" s="21">
        <f>IF(BM14="",0,IF(BM14&lt;$BA$2,0,IF(BM14&lt;=$BF$2,($L$2*(BM14-$BF$2)+200))))</f>
        <v>0</v>
      </c>
      <c r="BO14" s="7"/>
      <c r="BP14" s="21">
        <f>IF(BO14="",0,IF(BO14&lt;$BA$2,0,IF(BO14&lt;=$BF$2,($L$2*(BO14-$BF$2)+200))))</f>
        <v>0</v>
      </c>
      <c r="BQ14" s="7"/>
      <c r="BR14" s="21">
        <f>IF(BQ14="",0,IF(BQ14&lt;$BA$2,0,IF(BQ14&lt;=$BF$2,($L$2*(BQ14-$BF$2)+200))))</f>
        <v>0</v>
      </c>
      <c r="BS14" s="21">
        <f>LARGE((BF14,BH14,BJ14,BL14,BN14,BP14,BR14),1)+LARGE((BF14,BH14,BJ14,BL14,BN14,BP14,BR14),2)+LARGE((BF14,BH14,BJ14,BL14,BN14,BP14,BR14),3)</f>
        <v>82.42074927953891</v>
      </c>
      <c r="BT14" s="21">
        <f>SUM(BF14,BH14,BJ14,BL14,BN14,BP14,BR14)</f>
        <v>82.42074927953891</v>
      </c>
    </row>
    <row r="15" spans="1:72" s="19" customFormat="1" x14ac:dyDescent="0.25">
      <c r="B15" s="7">
        <f>COUNTA(I15,K15,M15,O15,Q15,S15,U15)</f>
        <v>1</v>
      </c>
      <c r="C15" s="48" t="s">
        <v>84</v>
      </c>
      <c r="D15" s="48" t="s">
        <v>178</v>
      </c>
      <c r="E15" s="48" t="s">
        <v>68</v>
      </c>
      <c r="F15" s="21">
        <f>W15+H15</f>
        <v>52.449567723342938</v>
      </c>
      <c r="G15" s="7"/>
      <c r="H15" s="21">
        <f>IF(G15="",0,IF(G15&lt;$E$2,0,IF(G15&lt;=$J$2,($L$2*(G15-$J$2)+200))))</f>
        <v>0</v>
      </c>
      <c r="I15" s="7"/>
      <c r="J15" s="21">
        <f>IF(I15="",0,IF(I15&lt;$E$2,0,IF(I15&lt;=$J$2,($L$2*(I15-$J$2)+200))))</f>
        <v>0</v>
      </c>
      <c r="K15" s="7"/>
      <c r="L15" s="21">
        <f>IF(K15="",0,IF(K15&lt;$E$2,0,IF(K15&lt;=$J$2,($L$2*(K15-$J$2)+200))))</f>
        <v>0</v>
      </c>
      <c r="M15" s="48">
        <v>315</v>
      </c>
      <c r="N15" s="21">
        <f>IF(M15="",0,IF(M15&lt;$E$2,0,IF(M15&lt;=$J$2,($L$2*(M15-$J$2)+200))))</f>
        <v>52.449567723342938</v>
      </c>
      <c r="O15" s="7"/>
      <c r="P15" s="21">
        <f>IF(O15="",0,IF(O15&lt;$E$2,0,IF(O15&lt;=$J$2,($L$2*(O15-$J$2)+200))))</f>
        <v>0</v>
      </c>
      <c r="Q15" s="7"/>
      <c r="R15" s="21">
        <f>IF(Q15="",0,IF(Q15&lt;$E$2,0,IF(Q15&lt;=$J$2,($L$2*(Q15-$J$2)+200))))</f>
        <v>0</v>
      </c>
      <c r="S15" s="7"/>
      <c r="T15" s="21">
        <f>IF(S15="",0,IF(S15&lt;$E$2,0,IF(S15&lt;=$J$2,($L$2*(S15-$J$2)+200))))</f>
        <v>0</v>
      </c>
      <c r="U15" s="7"/>
      <c r="V15" s="21">
        <f>IF(U15="",0,IF(U15&lt;$E$2,0,IF(U15&lt;=$J$2,($L$2*(U15-$J$2)+200))))</f>
        <v>0</v>
      </c>
      <c r="W15" s="21">
        <f>LARGE((J15,L15,N15,P15,R15,T15,V15),1)+LARGE((J15,L15,N15,P15,R15,T15,V15),2)+LARGE((J15,L15,N15,P15,R15,T15,V15),3)</f>
        <v>52.449567723342938</v>
      </c>
      <c r="X15" s="21">
        <f>SUM(J15,L15,N15,P15,R15,T15,V15)</f>
        <v>52.449567723342938</v>
      </c>
      <c r="Z15" s="55">
        <f>COUNTA(AG15,AI15,AK15,AM15,AO15,AQ15,AS15)</f>
        <v>1</v>
      </c>
      <c r="AA15" s="57" t="s">
        <v>228</v>
      </c>
      <c r="AB15" s="57" t="s">
        <v>229</v>
      </c>
      <c r="AC15" s="57" t="s">
        <v>149</v>
      </c>
      <c r="AD15" s="54">
        <f>AU15+AF15</f>
        <v>35.757575757575751</v>
      </c>
      <c r="AE15" s="57"/>
      <c r="AF15" s="54">
        <f>IF(AE15="",0,IF(AE15&lt;$AC$2,0,IF(AE15&lt;=$AH$2,($AJ$2*(AE15-$AH$2)+200))))</f>
        <v>0</v>
      </c>
      <c r="AG15" s="55"/>
      <c r="AH15" s="54">
        <f>IF(AG15="",0,IF(AG15&lt;$AC$2,0,IF(AG15&lt;=$AH$2,($AJ$2*(AG15-$AH$2)+200))))</f>
        <v>0</v>
      </c>
      <c r="AI15" s="55"/>
      <c r="AJ15" s="54">
        <f>IF(AI15="",0,IF(AI15&lt;$AC$2,0,IF(AI15&lt;=$AH$2,($AJ$2*(AI15-$AH$2)+200))))</f>
        <v>0</v>
      </c>
      <c r="AK15" s="57">
        <v>261</v>
      </c>
      <c r="AL15" s="54">
        <f>IF(AK15="",0,IF(AK15&lt;$AC$2,0,IF(AK15&lt;=$AH$2,($AJ$2*(AK15-$AH$2)+200))))</f>
        <v>35.757575757575751</v>
      </c>
      <c r="AM15" s="55"/>
      <c r="AN15" s="54">
        <f>IF(AM15="",0,IF(AM15&lt;$AC$2,0,IF(AM15&lt;=$AH$2,($AJ$2*(AM15-$AH$2)+200))))</f>
        <v>0</v>
      </c>
      <c r="AO15" s="55"/>
      <c r="AP15" s="54">
        <f>IF(AO15="",0,IF(AO15&lt;$AC$2,0,IF(AO15&lt;=$AH$2,($AJ$2*(AO15-$AH$2)+200))))</f>
        <v>0</v>
      </c>
      <c r="AQ15" s="55"/>
      <c r="AR15" s="54">
        <f>IF(AQ15="",0,IF(AQ15&lt;$AC$2,0,IF(AQ15&lt;=$AH$2,($AJ$2*(AQ15-$AH$2)+200))))</f>
        <v>0</v>
      </c>
      <c r="AS15" s="55"/>
      <c r="AT15" s="54">
        <f>IF(AS15="",0,IF(AS15&lt;$AC$2,0,IF(AS15&lt;=$AH$2,($AJ$2*(AS15-$AH$2)+200))))</f>
        <v>0</v>
      </c>
      <c r="AU15" s="54">
        <f>LARGE((AH15,AJ15,AL15,AN15,AP15,AR15,AT15),1)+LARGE((AH15,AJ15,AL15,AN15,AP15,AR15,AT15),2)+LARGE((AH15,AJ15,AL15,AN15,AP15,AR15,AT15),3)</f>
        <v>35.757575757575751</v>
      </c>
      <c r="AV15" s="54">
        <f>SUM(AH15,AJ15,AL15,AN15,AP15,AR15,AT15)</f>
        <v>35.757575757575751</v>
      </c>
      <c r="AX15" s="7">
        <f>COUNTA(BE15,BG15,BI15,BK15,BM15,BO15,BQ15)</f>
        <v>1</v>
      </c>
      <c r="AY15" s="7" t="s">
        <v>97</v>
      </c>
      <c r="AZ15" s="7" t="s">
        <v>98</v>
      </c>
      <c r="BA15" s="7" t="s">
        <v>82</v>
      </c>
      <c r="BB15" s="21">
        <f>BS15+BD15</f>
        <v>69.740634005763695</v>
      </c>
      <c r="BC15" s="7"/>
      <c r="BD15" s="21">
        <f>IF(BC15="",0,IF(BC15&lt;$BA$2,0,IF(BC15&lt;=$BF$2,($L$2*(BC15-$BF$2)+200))))</f>
        <v>0</v>
      </c>
      <c r="BE15" s="7">
        <v>258</v>
      </c>
      <c r="BF15" s="21">
        <f>IF(BE15="",0,IF(BE15&lt;$BA$2,0,IF(BE15&lt;=$BF$2,($L$2*(BE15-$BF$2)+200))))</f>
        <v>69.740634005763695</v>
      </c>
      <c r="BG15" s="7"/>
      <c r="BH15" s="21">
        <f>IF(BG15="",0,IF(BG15&lt;$BA$2,0,IF(BG15&lt;=$BF$2,($L$2*(BG15-$BF$2)+200))))</f>
        <v>0</v>
      </c>
      <c r="BI15" s="7"/>
      <c r="BJ15" s="21">
        <f>IF(BI15="",0,IF(BI15&lt;$BA$2,0,IF(BI15&lt;=$BF$2,($L$2*(BI15-$BF$2)+200))))</f>
        <v>0</v>
      </c>
      <c r="BK15" s="7"/>
      <c r="BL15" s="21">
        <f>IF(BK15="",0,IF(BK15&lt;$BA$2,0,IF(BK15&lt;=$BF$2,($L$2*(BK15-$BF$2)+200))))</f>
        <v>0</v>
      </c>
      <c r="BM15" s="7"/>
      <c r="BN15" s="21">
        <f>IF(BM15="",0,IF(BM15&lt;$BA$2,0,IF(BM15&lt;=$BF$2,($L$2*(BM15-$BF$2)+200))))</f>
        <v>0</v>
      </c>
      <c r="BO15" s="7"/>
      <c r="BP15" s="21">
        <f>IF(BO15="",0,IF(BO15&lt;$BA$2,0,IF(BO15&lt;=$BF$2,($L$2*(BO15-$BF$2)+200))))</f>
        <v>0</v>
      </c>
      <c r="BQ15" s="7"/>
      <c r="BR15" s="21">
        <f>IF(BQ15="",0,IF(BQ15&lt;$BA$2,0,IF(BQ15&lt;=$BF$2,($L$2*(BQ15-$BF$2)+200))))</f>
        <v>0</v>
      </c>
      <c r="BS15" s="21">
        <f>LARGE((BF15,BH15,BJ15,BL15,BN15,BP15,BR15),1)+LARGE((BF15,BH15,BJ15,BL15,BN15,BP15,BR15),2)+LARGE((BF15,BH15,BJ15,BL15,BN15,BP15,BR15),3)</f>
        <v>69.740634005763695</v>
      </c>
      <c r="BT15" s="21">
        <f>SUM(BF15,BH15,BJ15,BL15,BN15,BP15,BR15)</f>
        <v>69.740634005763695</v>
      </c>
    </row>
    <row r="16" spans="1:72" s="19" customFormat="1" x14ac:dyDescent="0.25">
      <c r="B16" s="7">
        <f t="shared" ref="B7:B16" si="0">COUNTA(I16,K16,M16,O16,Q16,S16,U16)</f>
        <v>0</v>
      </c>
      <c r="C16" s="48"/>
      <c r="D16" s="48"/>
      <c r="E16" s="7"/>
      <c r="F16" s="21">
        <f t="shared" ref="F7:F16" si="1">W16+H16</f>
        <v>0</v>
      </c>
      <c r="G16" s="7"/>
      <c r="H16" s="21">
        <f t="shared" ref="H7:H16" si="2">IF(G16="",0,IF(G16&lt;$E$2,0,IF(G16&lt;=$J$2,($L$2*(G16-$J$2)+200))))</f>
        <v>0</v>
      </c>
      <c r="I16" s="7"/>
      <c r="J16" s="21">
        <f t="shared" ref="J7:J16" si="3">IF(I16="",0,IF(I16&lt;$E$2,0,IF(I16&lt;=$J$2,($L$2*(I16-$J$2)+200))))</f>
        <v>0</v>
      </c>
      <c r="K16" s="7"/>
      <c r="L16" s="21">
        <f t="shared" ref="L7:L16" si="4">IF(K16="",0,IF(K16&lt;$E$2,0,IF(K16&lt;=$J$2,($L$2*(K16-$J$2)+200))))</f>
        <v>0</v>
      </c>
      <c r="M16" s="7"/>
      <c r="N16" s="21">
        <f t="shared" ref="N7:N16" si="5">IF(M16="",0,IF(M16&lt;$E$2,0,IF(M16&lt;=$J$2,($L$2*(M16-$J$2)+200))))</f>
        <v>0</v>
      </c>
      <c r="O16" s="7"/>
      <c r="P16" s="21">
        <f t="shared" ref="P7:P16" si="6">IF(O16="",0,IF(O16&lt;$E$2,0,IF(O16&lt;=$J$2,($L$2*(O16-$J$2)+200))))</f>
        <v>0</v>
      </c>
      <c r="Q16" s="7"/>
      <c r="R16" s="21">
        <f t="shared" ref="R7:R16" si="7">IF(Q16="",0,IF(Q16&lt;$E$2,0,IF(Q16&lt;=$J$2,($L$2*(Q16-$J$2)+200))))</f>
        <v>0</v>
      </c>
      <c r="S16" s="7"/>
      <c r="T16" s="21">
        <f t="shared" ref="T7:T16" si="8">IF(S16="",0,IF(S16&lt;$E$2,0,IF(S16&lt;=$J$2,($L$2*(S16-$J$2)+200))))</f>
        <v>0</v>
      </c>
      <c r="U16" s="7"/>
      <c r="V16" s="21">
        <f t="shared" ref="V7:V16" si="9">IF(U16="",0,IF(U16&lt;$E$2,0,IF(U16&lt;=$J$2,($L$2*(U16-$J$2)+200))))</f>
        <v>0</v>
      </c>
      <c r="W16" s="21">
        <f>LARGE((J16,L16,N16,P16,R16,T16,V16),1)+LARGE((J16,L16,N16,P16,R16,T16,V16),2)+LARGE((J16,L16,N16,P16,R16,T16,V16),3)</f>
        <v>0</v>
      </c>
      <c r="X16" s="21">
        <f t="shared" ref="X7:X16" si="10">SUM(J16,L16,N16,P16,R16,T16,V16)</f>
        <v>0</v>
      </c>
      <c r="Z16" s="55">
        <f>COUNTA(AG16,AI16,AK16,AM16,AO16,AQ16,AS16)</f>
        <v>1</v>
      </c>
      <c r="AA16" s="55" t="s">
        <v>200</v>
      </c>
      <c r="AB16" s="55" t="s">
        <v>201</v>
      </c>
      <c r="AC16" s="55" t="s">
        <v>204</v>
      </c>
      <c r="AD16" s="54">
        <f>AU16+AF16</f>
        <v>23.030303030303031</v>
      </c>
      <c r="AE16" s="55"/>
      <c r="AF16" s="54">
        <f>IF(AE16="",0,IF(AE16&lt;$AC$2,0,IF(AE16&lt;=$AH$2,($AJ$2*(AE16-$AH$2)+200))))</f>
        <v>0</v>
      </c>
      <c r="AG16" s="55"/>
      <c r="AH16" s="54">
        <f>IF(AG16="",0,IF(AG16&lt;$AC$2,0,IF(AG16&lt;=$AH$2,($AJ$2*(AG16-$AH$2)+200))))</f>
        <v>0</v>
      </c>
      <c r="AI16" s="55">
        <v>240</v>
      </c>
      <c r="AJ16" s="54">
        <f>IF(AI16="",0,IF(AI16&lt;$AC$2,0,IF(AI16&lt;=$AH$2,($AJ$2*(AI16-$AH$2)+200))))</f>
        <v>23.030303030303031</v>
      </c>
      <c r="AK16" s="55"/>
      <c r="AL16" s="54">
        <f>IF(AK16="",0,IF(AK16&lt;$AC$2,0,IF(AK16&lt;=$AH$2,($AJ$2*(AK16-$AH$2)+200))))</f>
        <v>0</v>
      </c>
      <c r="AM16" s="55"/>
      <c r="AN16" s="54">
        <f>IF(AM16="",0,IF(AM16&lt;$AC$2,0,IF(AM16&lt;=$AH$2,($AJ$2*(AM16-$AH$2)+200))))</f>
        <v>0</v>
      </c>
      <c r="AO16" s="55"/>
      <c r="AP16" s="54">
        <f>IF(AO16="",0,IF(AO16&lt;$AC$2,0,IF(AO16&lt;=$AH$2,($AJ$2*(AO16-$AH$2)+200))))</f>
        <v>0</v>
      </c>
      <c r="AQ16" s="55"/>
      <c r="AR16" s="54">
        <f>IF(AQ16="",0,IF(AQ16&lt;$AC$2,0,IF(AQ16&lt;=$AH$2,($AJ$2*(AQ16-$AH$2)+200))))</f>
        <v>0</v>
      </c>
      <c r="AS16" s="55"/>
      <c r="AT16" s="54">
        <f>IF(AS16="",0,IF(AS16&lt;$AC$2,0,IF(AS16&lt;=$AH$2,($AJ$2*(AS16-$AH$2)+200))))</f>
        <v>0</v>
      </c>
      <c r="AU16" s="54">
        <f>LARGE((AH16,AJ16,AL16,AN16,AP16,AR16,AT16),1)+LARGE((AH16,AJ16,AL16,AN16,AP16,AR16,AT16),2)+LARGE((AH16,AJ16,AL16,AN16,AP16,AR16,AT16),3)</f>
        <v>23.030303030303031</v>
      </c>
      <c r="AV16" s="54">
        <f>SUM(AH16,AJ16,AL16,AN16,AP16,AR16,AT16)</f>
        <v>23.030303030303031</v>
      </c>
      <c r="AX16" s="7">
        <f t="shared" ref="AX7:AX26" si="11">COUNTA(BE16,BG16,BI16,BK16,BM16,BO16,BQ16)</f>
        <v>0</v>
      </c>
      <c r="AY16" s="7"/>
      <c r="AZ16" s="7"/>
      <c r="BA16" s="7"/>
      <c r="BB16" s="21">
        <f t="shared" ref="BB7:BB26" si="12">BS16+BD16</f>
        <v>0</v>
      </c>
      <c r="BC16" s="7"/>
      <c r="BD16" s="21">
        <f t="shared" ref="BD7:BD26" si="13">IF(BC16="",0,IF(BC16&lt;$BA$2,0,IF(BC16&lt;=$BF$2,($L$2*(BC16-$BF$2)+200))))</f>
        <v>0</v>
      </c>
      <c r="BE16" s="7"/>
      <c r="BF16" s="21">
        <f t="shared" ref="BF7:BF26" si="14">IF(BE16="",0,IF(BE16&lt;$BA$2,0,IF(BE16&lt;=$BF$2,($L$2*(BE16-$BF$2)+200))))</f>
        <v>0</v>
      </c>
      <c r="BG16" s="7"/>
      <c r="BH16" s="21">
        <f t="shared" ref="BH7:BH26" si="15">IF(BG16="",0,IF(BG16&lt;$BA$2,0,IF(BG16&lt;=$BF$2,($L$2*(BG16-$BF$2)+200))))</f>
        <v>0</v>
      </c>
      <c r="BI16" s="7"/>
      <c r="BJ16" s="21">
        <f t="shared" ref="BJ7:BJ26" si="16">IF(BI16="",0,IF(BI16&lt;$BA$2,0,IF(BI16&lt;=$BF$2,($L$2*(BI16-$BF$2)+200))))</f>
        <v>0</v>
      </c>
      <c r="BK16" s="7"/>
      <c r="BL16" s="21">
        <f t="shared" ref="BL7:BL26" si="17">IF(BK16="",0,IF(BK16&lt;$BA$2,0,IF(BK16&lt;=$BF$2,($L$2*(BK16-$BF$2)+200))))</f>
        <v>0</v>
      </c>
      <c r="BM16" s="7"/>
      <c r="BN16" s="21">
        <f t="shared" ref="BN7:BN26" si="18">IF(BM16="",0,IF(BM16&lt;$BA$2,0,IF(BM16&lt;=$BF$2,($L$2*(BM16-$BF$2)+200))))</f>
        <v>0</v>
      </c>
      <c r="BO16" s="7"/>
      <c r="BP16" s="21">
        <f t="shared" ref="BP7:BP26" si="19">IF(BO16="",0,IF(BO16&lt;$BA$2,0,IF(BO16&lt;=$BF$2,($L$2*(BO16-$BF$2)+200))))</f>
        <v>0</v>
      </c>
      <c r="BQ16" s="7"/>
      <c r="BR16" s="21">
        <f t="shared" ref="BR7:BR26" si="20">IF(BQ16="",0,IF(BQ16&lt;$BA$2,0,IF(BQ16&lt;=$BF$2,($L$2*(BQ16-$BF$2)+200))))</f>
        <v>0</v>
      </c>
      <c r="BS16" s="21">
        <f>LARGE((BF16,BH16,BJ16,BL16,BN16,BP16,BR16),1)+LARGE((BF16,BH16,BJ16,BL16,BN16,BP16,BR16),2)+LARGE((BF16,BH16,BJ16,BL16,BN16,BP16,BR16),3)</f>
        <v>0</v>
      </c>
      <c r="BT16" s="21">
        <f t="shared" ref="BT7:BT26" si="21">SUM(BF16,BH16,BJ16,BL16,BN16,BP16,BR16)</f>
        <v>0</v>
      </c>
    </row>
    <row r="17" spans="1:72" s="19" customFormat="1" x14ac:dyDescent="0.25">
      <c r="Z17" s="7">
        <f t="shared" ref="Z7:Z19" si="22">COUNTA(AG17,AI17,AK17,AM17,AO17,AQ17,AS17)</f>
        <v>0</v>
      </c>
      <c r="AA17" s="48"/>
      <c r="AB17" s="48"/>
      <c r="AC17" s="48"/>
      <c r="AD17" s="21">
        <f t="shared" ref="AD7:AD19" si="23">AU17+AF17</f>
        <v>0</v>
      </c>
      <c r="AE17" s="48"/>
      <c r="AF17" s="21">
        <f t="shared" ref="AF7:AF19" si="24">IF(AE17="",0,IF(AE17&lt;$AC$2,0,IF(AE17&lt;=$AH$2,($AJ$2*(AE17-$AH$2)+200))))</f>
        <v>0</v>
      </c>
      <c r="AG17" s="7"/>
      <c r="AH17" s="21">
        <f t="shared" ref="AH7:AH19" si="25">IF(AG17="",0,IF(AG17&lt;$AC$2,0,IF(AG17&lt;=$AH$2,($AJ$2*(AG17-$AH$2)+200))))</f>
        <v>0</v>
      </c>
      <c r="AI17" s="7"/>
      <c r="AJ17" s="21">
        <f t="shared" ref="AJ7:AJ19" si="26">IF(AI17="",0,IF(AI17&lt;$AC$2,0,IF(AI17&lt;=$AH$2,($AJ$2*(AI17-$AH$2)+200))))</f>
        <v>0</v>
      </c>
      <c r="AK17" s="48"/>
      <c r="AL17" s="21">
        <f t="shared" ref="AL7:AL19" si="27">IF(AK17="",0,IF(AK17&lt;$AC$2,0,IF(AK17&lt;=$AH$2,($AJ$2*(AK17-$AH$2)+200))))</f>
        <v>0</v>
      </c>
      <c r="AM17" s="7"/>
      <c r="AN17" s="21">
        <f t="shared" ref="AN7:AN19" si="28">IF(AM17="",0,IF(AM17&lt;$AC$2,0,IF(AM17&lt;=$AH$2,($AJ$2*(AM17-$AH$2)+200))))</f>
        <v>0</v>
      </c>
      <c r="AO17" s="7"/>
      <c r="AP17" s="21">
        <f t="shared" ref="AP7:AP19" si="29">IF(AO17="",0,IF(AO17&lt;$AC$2,0,IF(AO17&lt;=$AH$2,($AJ$2*(AO17-$AH$2)+200))))</f>
        <v>0</v>
      </c>
      <c r="AQ17" s="7"/>
      <c r="AR17" s="21">
        <f t="shared" ref="AR7:AR19" si="30">IF(AQ17="",0,IF(AQ17&lt;$AC$2,0,IF(AQ17&lt;=$AH$2,($AJ$2*(AQ17-$AH$2)+200))))</f>
        <v>0</v>
      </c>
      <c r="AS17" s="7"/>
      <c r="AT17" s="21">
        <f t="shared" ref="AT7:AT19" si="31">IF(AS17="",0,IF(AS17&lt;$AC$2,0,IF(AS17&lt;=$AH$2,($AJ$2*(AS17-$AH$2)+200))))</f>
        <v>0</v>
      </c>
      <c r="AU17" s="21">
        <f>LARGE((AH17,AJ17,AL17,AN17,AP17,AR17,AT17),1)+LARGE((AH17,AJ17,AL17,AN17,AP17,AR17,AT17),2)+LARGE((AH17,AJ17,AL17,AN17,AP17,AR17,AT17),3)</f>
        <v>0</v>
      </c>
      <c r="AV17" s="21">
        <f t="shared" ref="AV8:AV19" si="32">SUM(AH17,AJ17,AL17,AN17,AP17,AR17,AT17)</f>
        <v>0</v>
      </c>
      <c r="AX17" s="7">
        <f t="shared" si="11"/>
        <v>0</v>
      </c>
      <c r="AY17" s="7"/>
      <c r="AZ17" s="7"/>
      <c r="BA17" s="7"/>
      <c r="BB17" s="21">
        <f t="shared" si="12"/>
        <v>0</v>
      </c>
      <c r="BC17" s="7"/>
      <c r="BD17" s="21">
        <f t="shared" si="13"/>
        <v>0</v>
      </c>
      <c r="BE17" s="7"/>
      <c r="BF17" s="21">
        <f t="shared" si="14"/>
        <v>0</v>
      </c>
      <c r="BG17" s="7"/>
      <c r="BH17" s="21">
        <f t="shared" si="15"/>
        <v>0</v>
      </c>
      <c r="BI17" s="7"/>
      <c r="BJ17" s="21">
        <f t="shared" si="16"/>
        <v>0</v>
      </c>
      <c r="BK17" s="7"/>
      <c r="BL17" s="21">
        <f t="shared" si="17"/>
        <v>0</v>
      </c>
      <c r="BM17" s="7"/>
      <c r="BN17" s="21">
        <f t="shared" si="18"/>
        <v>0</v>
      </c>
      <c r="BO17" s="7"/>
      <c r="BP17" s="21">
        <f t="shared" si="19"/>
        <v>0</v>
      </c>
      <c r="BQ17" s="7"/>
      <c r="BR17" s="21">
        <f t="shared" si="20"/>
        <v>0</v>
      </c>
      <c r="BS17" s="21">
        <f>LARGE((BF17,BH17,BJ17,BL17,BN17,BP17,BR17),1)+LARGE((BF17,BH17,BJ17,BL17,BN17,BP17,BR17),2)+LARGE((BF17,BH17,BJ17,BL17,BN17,BP17,BR17),3)</f>
        <v>0</v>
      </c>
      <c r="BT17" s="21">
        <f t="shared" si="21"/>
        <v>0</v>
      </c>
    </row>
    <row r="18" spans="1:72" s="19" customFormat="1" x14ac:dyDescent="0.25">
      <c r="Z18" s="7">
        <f t="shared" si="22"/>
        <v>0</v>
      </c>
      <c r="AA18" s="7"/>
      <c r="AB18" s="7"/>
      <c r="AC18" s="7"/>
      <c r="AD18" s="21">
        <f t="shared" si="23"/>
        <v>0</v>
      </c>
      <c r="AE18" s="7"/>
      <c r="AF18" s="21">
        <f t="shared" si="24"/>
        <v>0</v>
      </c>
      <c r="AG18" s="7"/>
      <c r="AH18" s="21">
        <f t="shared" si="25"/>
        <v>0</v>
      </c>
      <c r="AI18" s="7"/>
      <c r="AJ18" s="21">
        <f t="shared" si="26"/>
        <v>0</v>
      </c>
      <c r="AK18" s="7"/>
      <c r="AL18" s="21">
        <f t="shared" si="27"/>
        <v>0</v>
      </c>
      <c r="AM18" s="7"/>
      <c r="AN18" s="21">
        <f t="shared" si="28"/>
        <v>0</v>
      </c>
      <c r="AO18" s="7"/>
      <c r="AP18" s="21">
        <f t="shared" si="29"/>
        <v>0</v>
      </c>
      <c r="AQ18" s="7"/>
      <c r="AR18" s="21">
        <f t="shared" si="30"/>
        <v>0</v>
      </c>
      <c r="AS18" s="7"/>
      <c r="AT18" s="21">
        <f t="shared" si="31"/>
        <v>0</v>
      </c>
      <c r="AU18" s="21">
        <f>LARGE((AH18,AJ18,AL18,AN18,AP18,AR18,AT18),1)+LARGE((AH18,AJ18,AL18,AN18,AP18,AR18,AT18),2)+LARGE((AH18,AJ18,AL18,AN18,AP18,AR18,AT18),3)</f>
        <v>0</v>
      </c>
      <c r="AV18" s="21">
        <f t="shared" si="32"/>
        <v>0</v>
      </c>
      <c r="AX18" s="7">
        <f t="shared" si="11"/>
        <v>0</v>
      </c>
      <c r="AY18" s="7"/>
      <c r="AZ18" s="7"/>
      <c r="BA18" s="7"/>
      <c r="BB18" s="21">
        <f t="shared" si="12"/>
        <v>0</v>
      </c>
      <c r="BC18" s="7"/>
      <c r="BD18" s="21">
        <f t="shared" si="13"/>
        <v>0</v>
      </c>
      <c r="BE18" s="7"/>
      <c r="BF18" s="21">
        <f t="shared" si="14"/>
        <v>0</v>
      </c>
      <c r="BG18" s="7"/>
      <c r="BH18" s="21">
        <f t="shared" si="15"/>
        <v>0</v>
      </c>
      <c r="BI18" s="7"/>
      <c r="BJ18" s="21">
        <f t="shared" si="16"/>
        <v>0</v>
      </c>
      <c r="BK18" s="7"/>
      <c r="BL18" s="21">
        <f t="shared" si="17"/>
        <v>0</v>
      </c>
      <c r="BM18" s="7"/>
      <c r="BN18" s="21">
        <f t="shared" si="18"/>
        <v>0</v>
      </c>
      <c r="BO18" s="7"/>
      <c r="BP18" s="21">
        <f t="shared" si="19"/>
        <v>0</v>
      </c>
      <c r="BQ18" s="7"/>
      <c r="BR18" s="21">
        <f t="shared" si="20"/>
        <v>0</v>
      </c>
      <c r="BS18" s="21">
        <f>LARGE((BF18,BH18,BJ18,BL18,BN18,BP18,BR18),1)+LARGE((BF18,BH18,BJ18,BL18,BN18,BP18,BR18),2)+LARGE((BF18,BH18,BJ18,BL18,BN18,BP18,BR18),3)</f>
        <v>0</v>
      </c>
      <c r="BT18" s="21">
        <f t="shared" si="21"/>
        <v>0</v>
      </c>
    </row>
    <row r="19" spans="1:7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Z19" s="7">
        <f t="shared" si="22"/>
        <v>0</v>
      </c>
      <c r="AA19" s="7"/>
      <c r="AB19" s="7"/>
      <c r="AC19" s="7"/>
      <c r="AD19" s="21">
        <f t="shared" si="23"/>
        <v>0</v>
      </c>
      <c r="AE19" s="7"/>
      <c r="AF19" s="21">
        <f t="shared" si="24"/>
        <v>0</v>
      </c>
      <c r="AG19" s="7"/>
      <c r="AH19" s="21">
        <f t="shared" si="25"/>
        <v>0</v>
      </c>
      <c r="AI19" s="7"/>
      <c r="AJ19" s="21">
        <f t="shared" si="26"/>
        <v>0</v>
      </c>
      <c r="AK19" s="7"/>
      <c r="AL19" s="21">
        <f t="shared" si="27"/>
        <v>0</v>
      </c>
      <c r="AM19" s="7"/>
      <c r="AN19" s="21">
        <f t="shared" si="28"/>
        <v>0</v>
      </c>
      <c r="AO19" s="7"/>
      <c r="AP19" s="21">
        <f t="shared" si="29"/>
        <v>0</v>
      </c>
      <c r="AQ19" s="7"/>
      <c r="AR19" s="21">
        <f t="shared" si="30"/>
        <v>0</v>
      </c>
      <c r="AS19" s="7"/>
      <c r="AT19" s="21">
        <f t="shared" si="31"/>
        <v>0</v>
      </c>
      <c r="AU19" s="21">
        <f>LARGE((AH19,AJ19,AL19,AN19,AP19,AR19,AT19),1)+LARGE((AH19,AJ19,AL19,AN19,AP19,AR19,AT19),2)+LARGE((AH19,AJ19,AL19,AN19,AP19,AR19,AT19),3)</f>
        <v>0</v>
      </c>
      <c r="AV19" s="21">
        <f t="shared" si="32"/>
        <v>0</v>
      </c>
      <c r="AX19" s="7">
        <f t="shared" si="11"/>
        <v>0</v>
      </c>
      <c r="AY19" s="7"/>
      <c r="AZ19" s="7"/>
      <c r="BA19" s="7"/>
      <c r="BB19" s="21">
        <f t="shared" si="12"/>
        <v>0</v>
      </c>
      <c r="BC19" s="7"/>
      <c r="BD19" s="21">
        <f t="shared" si="13"/>
        <v>0</v>
      </c>
      <c r="BE19" s="7"/>
      <c r="BF19" s="21">
        <f t="shared" si="14"/>
        <v>0</v>
      </c>
      <c r="BG19" s="7"/>
      <c r="BH19" s="21">
        <f t="shared" si="15"/>
        <v>0</v>
      </c>
      <c r="BI19" s="7"/>
      <c r="BJ19" s="21">
        <f t="shared" si="16"/>
        <v>0</v>
      </c>
      <c r="BK19" s="7"/>
      <c r="BL19" s="21">
        <f t="shared" si="17"/>
        <v>0</v>
      </c>
      <c r="BM19" s="7"/>
      <c r="BN19" s="21">
        <f t="shared" si="18"/>
        <v>0</v>
      </c>
      <c r="BO19" s="7"/>
      <c r="BP19" s="21">
        <f t="shared" si="19"/>
        <v>0</v>
      </c>
      <c r="BQ19" s="7"/>
      <c r="BR19" s="21">
        <f t="shared" si="20"/>
        <v>0</v>
      </c>
      <c r="BS19" s="21">
        <f>LARGE((BF19,BH19,BJ19,BL19,BN19,BP19,BR19),1)+LARGE((BF19,BH19,BJ19,BL19,BN19,BP19,BR19),2)+LARGE((BF19,BH19,BJ19,BL19,BN19,BP19,BR19),3)</f>
        <v>0</v>
      </c>
      <c r="BT19" s="21">
        <f t="shared" si="21"/>
        <v>0</v>
      </c>
    </row>
    <row r="20" spans="1:7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AX20" s="7">
        <f t="shared" si="11"/>
        <v>0</v>
      </c>
      <c r="AY20" s="7"/>
      <c r="AZ20" s="7"/>
      <c r="BA20" s="7"/>
      <c r="BB20" s="21">
        <f t="shared" si="12"/>
        <v>0</v>
      </c>
      <c r="BC20" s="7"/>
      <c r="BD20" s="21">
        <f t="shared" si="13"/>
        <v>0</v>
      </c>
      <c r="BE20" s="7"/>
      <c r="BF20" s="21">
        <f t="shared" si="14"/>
        <v>0</v>
      </c>
      <c r="BG20" s="7"/>
      <c r="BH20" s="21">
        <f t="shared" si="15"/>
        <v>0</v>
      </c>
      <c r="BI20" s="7"/>
      <c r="BJ20" s="21">
        <f t="shared" si="16"/>
        <v>0</v>
      </c>
      <c r="BK20" s="7"/>
      <c r="BL20" s="21">
        <f t="shared" si="17"/>
        <v>0</v>
      </c>
      <c r="BM20" s="7"/>
      <c r="BN20" s="21">
        <f t="shared" si="18"/>
        <v>0</v>
      </c>
      <c r="BO20" s="7"/>
      <c r="BP20" s="21">
        <f t="shared" si="19"/>
        <v>0</v>
      </c>
      <c r="BQ20" s="7"/>
      <c r="BR20" s="21">
        <f t="shared" si="20"/>
        <v>0</v>
      </c>
      <c r="BS20" s="21">
        <f>LARGE((BF20,BH20,BJ20,BL20,BN20,BP20,BR20),1)+LARGE((BF20,BH20,BJ20,BL20,BN20,BP20,BR20),2)+LARGE((BF20,BH20,BJ20,BL20,BN20,BP20,BR20),3)</f>
        <v>0</v>
      </c>
      <c r="BT20" s="21">
        <f t="shared" si="21"/>
        <v>0</v>
      </c>
    </row>
    <row r="21" spans="1:7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AX21" s="7">
        <f t="shared" si="11"/>
        <v>0</v>
      </c>
      <c r="AY21" s="7"/>
      <c r="AZ21" s="7"/>
      <c r="BA21" s="7"/>
      <c r="BB21" s="21">
        <f t="shared" si="12"/>
        <v>0</v>
      </c>
      <c r="BC21" s="7"/>
      <c r="BD21" s="21">
        <f t="shared" si="13"/>
        <v>0</v>
      </c>
      <c r="BE21" s="7"/>
      <c r="BF21" s="21">
        <f t="shared" si="14"/>
        <v>0</v>
      </c>
      <c r="BG21" s="7"/>
      <c r="BH21" s="21">
        <f t="shared" si="15"/>
        <v>0</v>
      </c>
      <c r="BI21" s="7"/>
      <c r="BJ21" s="21">
        <f t="shared" si="16"/>
        <v>0</v>
      </c>
      <c r="BK21" s="7"/>
      <c r="BL21" s="21">
        <f t="shared" si="17"/>
        <v>0</v>
      </c>
      <c r="BM21" s="7"/>
      <c r="BN21" s="21">
        <f t="shared" si="18"/>
        <v>0</v>
      </c>
      <c r="BO21" s="7"/>
      <c r="BP21" s="21">
        <f t="shared" si="19"/>
        <v>0</v>
      </c>
      <c r="BQ21" s="7"/>
      <c r="BR21" s="21">
        <f t="shared" si="20"/>
        <v>0</v>
      </c>
      <c r="BS21" s="21">
        <f>LARGE((BF21,BH21,BJ21,BL21,BN21,BP21,BR21),1)+LARGE((BF21,BH21,BJ21,BL21,BN21,BP21,BR21),2)+LARGE((BF21,BH21,BJ21,BL21,BN21,BP21,BR21),3)</f>
        <v>0</v>
      </c>
      <c r="BT21" s="21">
        <f t="shared" si="21"/>
        <v>0</v>
      </c>
    </row>
    <row r="22" spans="1:7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AX22" s="7">
        <f t="shared" si="11"/>
        <v>0</v>
      </c>
      <c r="AY22" s="48"/>
      <c r="AZ22" s="48"/>
      <c r="BA22" s="48"/>
      <c r="BB22" s="21">
        <f t="shared" si="12"/>
        <v>0</v>
      </c>
      <c r="BC22" s="48"/>
      <c r="BD22" s="21">
        <f t="shared" si="13"/>
        <v>0</v>
      </c>
      <c r="BE22" s="7"/>
      <c r="BF22" s="21">
        <f t="shared" si="14"/>
        <v>0</v>
      </c>
      <c r="BG22" s="7"/>
      <c r="BH22" s="21">
        <f t="shared" si="15"/>
        <v>0</v>
      </c>
      <c r="BI22" s="7"/>
      <c r="BJ22" s="21">
        <f t="shared" si="16"/>
        <v>0</v>
      </c>
      <c r="BK22" s="7"/>
      <c r="BL22" s="21">
        <f t="shared" si="17"/>
        <v>0</v>
      </c>
      <c r="BM22" s="7"/>
      <c r="BN22" s="21">
        <f t="shared" si="18"/>
        <v>0</v>
      </c>
      <c r="BO22" s="7"/>
      <c r="BP22" s="21">
        <f t="shared" si="19"/>
        <v>0</v>
      </c>
      <c r="BQ22" s="7"/>
      <c r="BR22" s="21">
        <f t="shared" si="20"/>
        <v>0</v>
      </c>
      <c r="BS22" s="21">
        <f>LARGE((BF22,BH22,BJ22,BL22,BN22,BP22,BR22),1)+LARGE((BF22,BH22,BJ22,BL22,BN22,BP22,BR22),2)+LARGE((BF22,BH22,BJ22,BL22,BN22,BP22,BR22),3)</f>
        <v>0</v>
      </c>
      <c r="BT22" s="21">
        <f t="shared" si="21"/>
        <v>0</v>
      </c>
    </row>
    <row r="23" spans="1:7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AX23" s="7">
        <f t="shared" si="11"/>
        <v>0</v>
      </c>
      <c r="AY23" s="7"/>
      <c r="AZ23" s="7"/>
      <c r="BA23" s="7"/>
      <c r="BB23" s="21">
        <f t="shared" si="12"/>
        <v>0</v>
      </c>
      <c r="BC23" s="7"/>
      <c r="BD23" s="21">
        <f t="shared" si="13"/>
        <v>0</v>
      </c>
      <c r="BE23" s="7"/>
      <c r="BF23" s="21">
        <f t="shared" si="14"/>
        <v>0</v>
      </c>
      <c r="BG23" s="7"/>
      <c r="BH23" s="21">
        <f t="shared" si="15"/>
        <v>0</v>
      </c>
      <c r="BI23" s="7"/>
      <c r="BJ23" s="21">
        <f t="shared" si="16"/>
        <v>0</v>
      </c>
      <c r="BK23" s="7"/>
      <c r="BL23" s="21">
        <f t="shared" si="17"/>
        <v>0</v>
      </c>
      <c r="BM23" s="7"/>
      <c r="BN23" s="21">
        <f t="shared" si="18"/>
        <v>0</v>
      </c>
      <c r="BO23" s="7"/>
      <c r="BP23" s="21">
        <f t="shared" si="19"/>
        <v>0</v>
      </c>
      <c r="BQ23" s="7"/>
      <c r="BR23" s="21">
        <f t="shared" si="20"/>
        <v>0</v>
      </c>
      <c r="BS23" s="21">
        <f>LARGE((BF23,BH23,BJ23,BL23,BN23,BP23,BR23),1)+LARGE((BF23,BH23,BJ23,BL23,BN23,BP23,BR23),2)+LARGE((BF23,BH23,BJ23,BL23,BN23,BP23,BR23),3)</f>
        <v>0</v>
      </c>
      <c r="BT23" s="21">
        <f t="shared" si="21"/>
        <v>0</v>
      </c>
    </row>
    <row r="24" spans="1:72" x14ac:dyDescent="0.25">
      <c r="A24" s="4"/>
      <c r="B24" s="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"/>
      <c r="O24" s="4"/>
      <c r="P24" s="4"/>
      <c r="Q24" s="4"/>
      <c r="R24" s="4"/>
      <c r="AX24" s="7">
        <f t="shared" si="11"/>
        <v>0</v>
      </c>
      <c r="AY24" s="7"/>
      <c r="AZ24" s="7"/>
      <c r="BA24" s="7"/>
      <c r="BB24" s="21">
        <f t="shared" si="12"/>
        <v>0</v>
      </c>
      <c r="BC24" s="7"/>
      <c r="BD24" s="21">
        <f t="shared" si="13"/>
        <v>0</v>
      </c>
      <c r="BE24" s="7"/>
      <c r="BF24" s="21">
        <f t="shared" si="14"/>
        <v>0</v>
      </c>
      <c r="BG24" s="7"/>
      <c r="BH24" s="21">
        <f t="shared" si="15"/>
        <v>0</v>
      </c>
      <c r="BI24" s="7"/>
      <c r="BJ24" s="21">
        <f t="shared" si="16"/>
        <v>0</v>
      </c>
      <c r="BK24" s="7"/>
      <c r="BL24" s="21">
        <f t="shared" si="17"/>
        <v>0</v>
      </c>
      <c r="BM24" s="7"/>
      <c r="BN24" s="21">
        <f t="shared" si="18"/>
        <v>0</v>
      </c>
      <c r="BO24" s="7"/>
      <c r="BP24" s="21">
        <f t="shared" si="19"/>
        <v>0</v>
      </c>
      <c r="BQ24" s="7"/>
      <c r="BR24" s="21">
        <f t="shared" si="20"/>
        <v>0</v>
      </c>
      <c r="BS24" s="21">
        <f>LARGE((BF24,BH24,BJ24,BL24,BN24,BP24,BR24),1)+LARGE((BF24,BH24,BJ24,BL24,BN24,BP24,BR24),2)+LARGE((BF24,BH24,BJ24,BL24,BN24,BP24,BR24),3)</f>
        <v>0</v>
      </c>
      <c r="BT24" s="21">
        <f t="shared" si="21"/>
        <v>0</v>
      </c>
    </row>
    <row r="25" spans="1:72" x14ac:dyDescent="0.25">
      <c r="A25" s="4"/>
      <c r="B25" s="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"/>
      <c r="O25" s="4"/>
      <c r="P25" s="4"/>
      <c r="Q25" s="4"/>
      <c r="R25" s="4"/>
      <c r="AX25" s="7">
        <f t="shared" si="11"/>
        <v>0</v>
      </c>
      <c r="AY25" s="7"/>
      <c r="AZ25" s="7"/>
      <c r="BA25" s="7"/>
      <c r="BB25" s="21">
        <f t="shared" si="12"/>
        <v>0</v>
      </c>
      <c r="BC25" s="7"/>
      <c r="BD25" s="21">
        <f t="shared" si="13"/>
        <v>0</v>
      </c>
      <c r="BE25" s="7"/>
      <c r="BF25" s="21">
        <f t="shared" si="14"/>
        <v>0</v>
      </c>
      <c r="BG25" s="7"/>
      <c r="BH25" s="21">
        <f t="shared" si="15"/>
        <v>0</v>
      </c>
      <c r="BI25" s="7"/>
      <c r="BJ25" s="21">
        <f t="shared" si="16"/>
        <v>0</v>
      </c>
      <c r="BK25" s="7"/>
      <c r="BL25" s="21">
        <f t="shared" si="17"/>
        <v>0</v>
      </c>
      <c r="BM25" s="7"/>
      <c r="BN25" s="21">
        <f t="shared" si="18"/>
        <v>0</v>
      </c>
      <c r="BO25" s="7"/>
      <c r="BP25" s="21">
        <f t="shared" si="19"/>
        <v>0</v>
      </c>
      <c r="BQ25" s="7"/>
      <c r="BR25" s="21">
        <f t="shared" si="20"/>
        <v>0</v>
      </c>
      <c r="BS25" s="21">
        <f>LARGE((BF25,BH25,BJ25,BL25,BN25,BP25,BR25),1)+LARGE((BF25,BH25,BJ25,BL25,BN25,BP25,BR25),2)+LARGE((BF25,BH25,BJ25,BL25,BN25,BP25,BR25),3)</f>
        <v>0</v>
      </c>
      <c r="BT25" s="21">
        <f t="shared" si="21"/>
        <v>0</v>
      </c>
    </row>
    <row r="26" spans="1:72" x14ac:dyDescent="0.25">
      <c r="A26" s="4"/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"/>
      <c r="O26" s="4"/>
      <c r="P26" s="4"/>
      <c r="Q26" s="4"/>
      <c r="R26" s="4"/>
      <c r="AX26" s="7">
        <f t="shared" si="11"/>
        <v>0</v>
      </c>
      <c r="AY26" s="7"/>
      <c r="AZ26" s="7"/>
      <c r="BA26" s="7"/>
      <c r="BB26" s="21">
        <f t="shared" si="12"/>
        <v>0</v>
      </c>
      <c r="BC26" s="7"/>
      <c r="BD26" s="21">
        <f t="shared" si="13"/>
        <v>0</v>
      </c>
      <c r="BE26" s="7"/>
      <c r="BF26" s="21">
        <f t="shared" si="14"/>
        <v>0</v>
      </c>
      <c r="BG26" s="7"/>
      <c r="BH26" s="21">
        <f t="shared" si="15"/>
        <v>0</v>
      </c>
      <c r="BI26" s="7"/>
      <c r="BJ26" s="21">
        <f t="shared" si="16"/>
        <v>0</v>
      </c>
      <c r="BK26" s="7"/>
      <c r="BL26" s="21">
        <f t="shared" si="17"/>
        <v>0</v>
      </c>
      <c r="BM26" s="7"/>
      <c r="BN26" s="21">
        <f t="shared" si="18"/>
        <v>0</v>
      </c>
      <c r="BO26" s="7"/>
      <c r="BP26" s="21">
        <f t="shared" si="19"/>
        <v>0</v>
      </c>
      <c r="BQ26" s="7"/>
      <c r="BR26" s="21">
        <f t="shared" si="20"/>
        <v>0</v>
      </c>
      <c r="BS26" s="21">
        <f>LARGE((BF26,BH26,BJ26,BL26,BN26,BP26,BR26),1)+LARGE((BF26,BH26,BJ26,BL26,BN26,BP26,BR26),2)+LARGE((BF26,BH26,BJ26,BL26,BN26,BP26,BR26),3)</f>
        <v>0</v>
      </c>
      <c r="BT26" s="21">
        <f t="shared" si="21"/>
        <v>0</v>
      </c>
    </row>
    <row r="27" spans="1:72" x14ac:dyDescent="0.25">
      <c r="A27" s="4"/>
      <c r="B27" s="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"/>
      <c r="O27" s="4"/>
      <c r="P27" s="4"/>
      <c r="Q27" s="4"/>
      <c r="R27" s="4"/>
    </row>
    <row r="28" spans="1:72" x14ac:dyDescent="0.25">
      <c r="A28" s="4"/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"/>
      <c r="O28" s="4"/>
      <c r="P28" s="4"/>
      <c r="Q28" s="4"/>
      <c r="R28" s="4"/>
    </row>
    <row r="29" spans="1:72" x14ac:dyDescent="0.25">
      <c r="A29" s="4"/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"/>
      <c r="O29" s="4"/>
      <c r="P29" s="4"/>
      <c r="Q29" s="4"/>
      <c r="R29" s="4"/>
    </row>
    <row r="30" spans="1:72" x14ac:dyDescent="0.25">
      <c r="A30" s="4"/>
      <c r="B30" s="4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"/>
      <c r="O30" s="4"/>
      <c r="P30" s="4"/>
      <c r="Q30" s="4"/>
      <c r="R30" s="4"/>
    </row>
    <row r="31" spans="1:72" s="18" customFormat="1" x14ac:dyDescent="0.25">
      <c r="A31" s="4"/>
      <c r="B31" s="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"/>
      <c r="O31" s="4"/>
      <c r="P31" s="4"/>
      <c r="Q31" s="4"/>
      <c r="R31" s="4"/>
      <c r="X31" s="19"/>
      <c r="Z31" s="19"/>
      <c r="AD31" s="19"/>
      <c r="AE31" s="19"/>
      <c r="AF31" s="19"/>
      <c r="AV31" s="19"/>
      <c r="AX31" s="19"/>
      <c r="BB31" s="19"/>
      <c r="BC31" s="19"/>
      <c r="BD31" s="19"/>
    </row>
    <row r="32" spans="1:72" s="18" customFormat="1" x14ac:dyDescent="0.25">
      <c r="A32" s="4"/>
      <c r="B32" s="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"/>
      <c r="O32" s="4"/>
      <c r="P32" s="4"/>
      <c r="Q32" s="4"/>
      <c r="R32" s="4"/>
      <c r="X32" s="19"/>
      <c r="Z32" s="19"/>
      <c r="AD32" s="19"/>
      <c r="AE32" s="19"/>
      <c r="AF32" s="19"/>
      <c r="AV32" s="19"/>
      <c r="AX32" s="19"/>
      <c r="BB32" s="19"/>
      <c r="BC32" s="19"/>
      <c r="BD32" s="19"/>
    </row>
    <row r="33" spans="1:56" s="18" customFormat="1" x14ac:dyDescent="0.25">
      <c r="A33" s="4"/>
      <c r="B33" s="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"/>
      <c r="O33" s="4"/>
      <c r="P33" s="4"/>
      <c r="Q33" s="4"/>
      <c r="R33" s="4"/>
      <c r="X33" s="19"/>
      <c r="Z33" s="19"/>
      <c r="AD33" s="19"/>
      <c r="AE33" s="19"/>
      <c r="AF33" s="19"/>
      <c r="AV33" s="19"/>
      <c r="AX33" s="19"/>
      <c r="BB33" s="19"/>
      <c r="BC33" s="19"/>
      <c r="BD33" s="19"/>
    </row>
    <row r="34" spans="1:56" s="18" customFormat="1" x14ac:dyDescent="0.25">
      <c r="A34" s="4"/>
      <c r="B34" s="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"/>
      <c r="O34" s="4"/>
      <c r="P34" s="4"/>
      <c r="Q34" s="4"/>
      <c r="R34" s="4"/>
      <c r="X34" s="19"/>
      <c r="Z34" s="19"/>
      <c r="AD34" s="19"/>
      <c r="AE34" s="19"/>
      <c r="AF34" s="19"/>
      <c r="AV34" s="19"/>
      <c r="AX34" s="19"/>
      <c r="BB34" s="19"/>
      <c r="BC34" s="19"/>
      <c r="BD34" s="19"/>
    </row>
    <row r="35" spans="1:56" s="18" customFormat="1" x14ac:dyDescent="0.25">
      <c r="A35" s="4"/>
      <c r="B35" s="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4"/>
      <c r="P35" s="4"/>
      <c r="Q35" s="4"/>
      <c r="R35" s="4"/>
      <c r="X35" s="19"/>
      <c r="Z35" s="19"/>
      <c r="AD35" s="19"/>
      <c r="AE35" s="19"/>
      <c r="AF35" s="19"/>
      <c r="AV35" s="19"/>
      <c r="AX35" s="19"/>
      <c r="BB35" s="19"/>
      <c r="BC35" s="19"/>
      <c r="BD35" s="19"/>
    </row>
    <row r="36" spans="1:56" x14ac:dyDescent="0.25">
      <c r="A36" s="4"/>
      <c r="B36" s="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"/>
      <c r="O36" s="4"/>
      <c r="P36" s="4"/>
      <c r="Q36" s="4"/>
      <c r="R36" s="4"/>
    </row>
    <row r="37" spans="1:56" x14ac:dyDescent="0.25">
      <c r="A37" s="4"/>
      <c r="B37" s="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"/>
      <c r="O37" s="4"/>
      <c r="P37" s="4"/>
      <c r="Q37" s="4"/>
      <c r="R37" s="4"/>
    </row>
    <row r="38" spans="1:56" x14ac:dyDescent="0.25">
      <c r="A38" s="4"/>
      <c r="B38" s="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"/>
      <c r="O38" s="4"/>
      <c r="P38" s="4"/>
      <c r="Q38" s="4"/>
      <c r="R38" s="4"/>
    </row>
    <row r="39" spans="1:56" x14ac:dyDescent="0.25">
      <c r="A39" s="4"/>
      <c r="B39" s="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"/>
      <c r="O39" s="4"/>
      <c r="P39" s="4"/>
      <c r="Q39" s="4"/>
      <c r="R39" s="4"/>
    </row>
    <row r="40" spans="1:56" x14ac:dyDescent="0.25">
      <c r="A40" s="4"/>
      <c r="B40" s="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"/>
      <c r="O40" s="4"/>
      <c r="P40" s="4"/>
      <c r="Q40" s="4"/>
      <c r="R40" s="4"/>
    </row>
    <row r="41" spans="1:56" x14ac:dyDescent="0.25">
      <c r="A41" s="4"/>
      <c r="B41" s="4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"/>
      <c r="O41" s="4"/>
      <c r="P41" s="4"/>
      <c r="Q41" s="4"/>
      <c r="R41" s="4"/>
    </row>
    <row r="42" spans="1:56" x14ac:dyDescent="0.25">
      <c r="A42" s="4"/>
      <c r="B42" s="4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4"/>
      <c r="R42" s="4"/>
    </row>
    <row r="43" spans="1:56" x14ac:dyDescent="0.25">
      <c r="A43" s="4"/>
      <c r="B43" s="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"/>
      <c r="O43" s="4"/>
      <c r="P43" s="4"/>
      <c r="Q43" s="4"/>
      <c r="R43" s="4"/>
    </row>
    <row r="44" spans="1:56" x14ac:dyDescent="0.25">
      <c r="A44" s="4"/>
      <c r="B44" s="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"/>
      <c r="O44" s="4"/>
      <c r="P44" s="4"/>
      <c r="Q44" s="4"/>
      <c r="R44" s="4"/>
    </row>
    <row r="45" spans="1:56" x14ac:dyDescent="0.25">
      <c r="A45" s="4"/>
      <c r="B45" s="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"/>
      <c r="O45" s="4"/>
      <c r="P45" s="4"/>
      <c r="Q45" s="4"/>
      <c r="R45" s="4"/>
    </row>
    <row r="46" spans="1:56" x14ac:dyDescent="0.25">
      <c r="A46" s="4"/>
      <c r="B46" s="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"/>
      <c r="O46" s="4"/>
      <c r="P46" s="4"/>
      <c r="Q46" s="4"/>
      <c r="R46" s="4"/>
    </row>
    <row r="47" spans="1:56" x14ac:dyDescent="0.25">
      <c r="A47" s="4"/>
      <c r="B47" s="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"/>
      <c r="O47" s="4"/>
      <c r="P47" s="4"/>
      <c r="Q47" s="4"/>
      <c r="R47" s="4"/>
    </row>
    <row r="48" spans="1:5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ortState ref="AX7:BT15">
    <sortCondition descending="1" ref="BB7:BB15"/>
  </sortState>
  <conditionalFormatting sqref="B7:B16">
    <cfRule type="cellIs" dxfId="24" priority="3" operator="lessThan">
      <formula>3</formula>
    </cfRule>
  </conditionalFormatting>
  <conditionalFormatting sqref="Z7:Z19">
    <cfRule type="cellIs" dxfId="23" priority="2" operator="lessThan">
      <formula>3</formula>
    </cfRule>
  </conditionalFormatting>
  <conditionalFormatting sqref="AX7:AX26">
    <cfRule type="cellIs" dxfId="22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5" max="5" width="10.7109375" bestFit="1" customWidth="1"/>
    <col min="6" max="6" width="5.28515625" style="19" bestFit="1" customWidth="1"/>
    <col min="7" max="7" width="6.28515625" style="19" bestFit="1" customWidth="1"/>
    <col min="8" max="8" width="7.42578125" style="19" customWidth="1"/>
    <col min="9" max="9" width="9" bestFit="1" customWidth="1"/>
    <col min="10" max="10" width="4" bestFit="1" customWidth="1"/>
    <col min="11" max="11" width="6.28515625" bestFit="1" customWidth="1"/>
    <col min="12" max="12" width="7.5703125" bestFit="1" customWidth="1"/>
    <col min="13" max="13" width="6.28515625" bestFit="1" customWidth="1"/>
    <col min="14" max="14" width="3.85546875" bestFit="1" customWidth="1"/>
    <col min="15" max="15" width="6.85546875" bestFit="1" customWidth="1"/>
    <col min="16" max="16" width="3.85546875" bestFit="1" customWidth="1"/>
    <col min="17" max="17" width="6.85546875" bestFit="1" customWidth="1"/>
    <col min="18" max="18" width="3.85546875" bestFit="1" customWidth="1"/>
    <col min="19" max="19" width="6.85546875" bestFit="1" customWidth="1"/>
    <col min="20" max="20" width="3.85546875" bestFit="1" customWidth="1"/>
    <col min="21" max="21" width="7" bestFit="1" customWidth="1"/>
    <col min="22" max="22" width="3.85546875" bestFit="1" customWidth="1"/>
    <col min="23" max="23" width="5.140625" bestFit="1" customWidth="1"/>
    <col min="24" max="24" width="5.140625" style="19" customWidth="1"/>
    <col min="25" max="25" width="6.5703125" customWidth="1"/>
    <col min="26" max="26" width="6" style="19" bestFit="1" customWidth="1"/>
    <col min="29" max="29" width="12.85546875" bestFit="1" customWidth="1"/>
    <col min="30" max="30" width="5.28515625" style="19" bestFit="1" customWidth="1"/>
    <col min="31" max="31" width="6.28515625" style="19" bestFit="1" customWidth="1"/>
    <col min="32" max="32" width="5.5703125" style="19" customWidth="1"/>
    <col min="33" max="33" width="9" bestFit="1" customWidth="1"/>
    <col min="34" max="34" width="4" bestFit="1" customWidth="1"/>
    <col min="35" max="35" width="6.28515625" bestFit="1" customWidth="1"/>
    <col min="36" max="36" width="7.5703125" bestFit="1" customWidth="1"/>
    <col min="37" max="37" width="6.28515625" bestFit="1" customWidth="1"/>
    <col min="38" max="38" width="3.85546875" bestFit="1" customWidth="1"/>
    <col min="39" max="39" width="6.85546875" bestFit="1" customWidth="1"/>
    <col min="40" max="40" width="3.85546875" bestFit="1" customWidth="1"/>
    <col min="41" max="41" width="6.85546875" bestFit="1" customWidth="1"/>
    <col min="42" max="42" width="3.85546875" bestFit="1" customWidth="1"/>
    <col min="43" max="43" width="6.85546875" bestFit="1" customWidth="1"/>
    <col min="44" max="44" width="3.85546875" bestFit="1" customWidth="1"/>
    <col min="45" max="45" width="7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" style="19" bestFit="1" customWidth="1"/>
    <col min="51" max="51" width="10.5703125" customWidth="1"/>
    <col min="52" max="52" width="12.85546875" customWidth="1"/>
    <col min="53" max="53" width="10.7109375" bestFit="1" customWidth="1"/>
    <col min="54" max="54" width="6.28515625" style="19" bestFit="1" customWidth="1"/>
    <col min="55" max="55" width="6.5703125" style="19" bestFit="1" customWidth="1"/>
    <col min="56" max="56" width="6.140625" style="19" customWidth="1"/>
    <col min="57" max="57" width="9" bestFit="1" customWidth="1"/>
    <col min="58" max="58" width="4" bestFit="1" customWidth="1"/>
    <col min="59" max="59" width="6.28515625" bestFit="1" customWidth="1"/>
    <col min="60" max="60" width="7.5703125" bestFit="1" customWidth="1"/>
    <col min="61" max="61" width="6.28515625" bestFit="1" customWidth="1"/>
    <col min="62" max="62" width="4" bestFit="1" customWidth="1"/>
    <col min="63" max="63" width="6.85546875" bestFit="1" customWidth="1"/>
    <col min="64" max="64" width="3.85546875" bestFit="1" customWidth="1"/>
    <col min="65" max="65" width="6.85546875" bestFit="1" customWidth="1"/>
    <col min="66" max="66" width="3.85546875" bestFit="1" customWidth="1"/>
    <col min="67" max="67" width="6.85546875" bestFit="1" customWidth="1"/>
    <col min="68" max="68" width="3.85546875" bestFit="1" customWidth="1"/>
    <col min="69" max="69" width="7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s="19" customFormat="1" x14ac:dyDescent="0.25">
      <c r="A2" s="107" t="s">
        <v>50</v>
      </c>
      <c r="B2" s="63"/>
      <c r="C2" s="62"/>
      <c r="D2" s="62" t="s">
        <v>24</v>
      </c>
      <c r="E2" s="62">
        <v>73</v>
      </c>
      <c r="F2" s="62"/>
      <c r="G2" s="62"/>
      <c r="H2" s="62"/>
      <c r="I2" s="62" t="s">
        <v>26</v>
      </c>
      <c r="J2" s="62">
        <v>172</v>
      </c>
      <c r="K2" s="62" t="s">
        <v>23</v>
      </c>
      <c r="L2" s="64">
        <f>200/(J2-E2)</f>
        <v>2.0202020202020203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24</v>
      </c>
      <c r="AC2" s="62">
        <v>70</v>
      </c>
      <c r="AD2" s="62"/>
      <c r="AE2" s="62"/>
      <c r="AF2" s="62"/>
      <c r="AG2" s="62" t="s">
        <v>26</v>
      </c>
      <c r="AH2" s="62">
        <v>164</v>
      </c>
      <c r="AI2" s="62" t="s">
        <v>23</v>
      </c>
      <c r="AJ2" s="64">
        <f>200/(AH2-AC2)</f>
        <v>2.1276595744680851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 t="s">
        <v>24</v>
      </c>
      <c r="BA2" s="62">
        <v>60</v>
      </c>
      <c r="BB2" s="62"/>
      <c r="BC2" s="62"/>
      <c r="BD2" s="62"/>
      <c r="BE2" s="62" t="s">
        <v>26</v>
      </c>
      <c r="BF2" s="62">
        <v>142</v>
      </c>
      <c r="BG2" s="62" t="s">
        <v>23</v>
      </c>
      <c r="BH2" s="64">
        <f>200/(BF2-BA2)</f>
        <v>2.4390243902439024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s="19" customFormat="1" x14ac:dyDescent="0.25">
      <c r="A3" s="19" t="s">
        <v>52</v>
      </c>
    </row>
    <row r="4" spans="1:72" s="19" customFormat="1" x14ac:dyDescent="0.25">
      <c r="C4" s="19" t="s">
        <v>20</v>
      </c>
      <c r="D4" s="19" t="s">
        <v>12</v>
      </c>
      <c r="E4" s="19" t="s">
        <v>16</v>
      </c>
      <c r="AA4" s="19" t="s">
        <v>20</v>
      </c>
      <c r="AB4" s="19" t="s">
        <v>11</v>
      </c>
      <c r="AC4" s="19" t="s">
        <v>16</v>
      </c>
      <c r="AY4" s="19" t="s">
        <v>20</v>
      </c>
      <c r="AZ4" s="19" t="s">
        <v>13</v>
      </c>
      <c r="BA4" s="19" t="s">
        <v>16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E5" s="19" t="s">
        <v>7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B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41</v>
      </c>
      <c r="F6" s="1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41</v>
      </c>
      <c r="AD6" s="19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41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0</v>
      </c>
      <c r="C7" s="7"/>
      <c r="D7" s="7"/>
      <c r="E7" s="7"/>
      <c r="F7" s="21">
        <f>W7+H7</f>
        <v>0</v>
      </c>
      <c r="G7" s="7"/>
      <c r="H7" s="21">
        <f>IF(G7="",0,IF(G7&lt;$E$2,0,IF(G7&lt;=$J$2,($L$2*(G7-$E$2)))))</f>
        <v>0</v>
      </c>
      <c r="I7" s="7"/>
      <c r="J7" s="21">
        <f>IF(I7="",0,IF(I7&lt;$E$2,0,IF(I7&lt;=$J$2,($L$2*(I7-$E$2)))))</f>
        <v>0</v>
      </c>
      <c r="K7" s="7"/>
      <c r="L7" s="21">
        <f>IF(K7="",0,IF(K7&lt;$E$2,0,IF(K7&lt;=$J$2,($L$2*(K7-$E$2)))))</f>
        <v>0</v>
      </c>
      <c r="M7" s="7"/>
      <c r="N7" s="21">
        <f>IF(M7="",0,IF(M7&lt;$E$2,0,IF(M7&lt;=$J$2,($L$2*(M7-$E$2)))))</f>
        <v>0</v>
      </c>
      <c r="O7" s="7"/>
      <c r="P7" s="21">
        <f>IF(O7="",0,IF(O7&lt;$E$2,0,IF(O7&lt;=$J$2,($L$2*(O7-$E$2)))))</f>
        <v>0</v>
      </c>
      <c r="Q7" s="7"/>
      <c r="R7" s="21">
        <f>IF(Q7="",0,IF(Q7&lt;$E$2,0,IF(Q7&lt;=$J$2,($L$2*(Q7-$E$2)))))</f>
        <v>0</v>
      </c>
      <c r="S7" s="7"/>
      <c r="T7" s="21">
        <f>IF(S7="",0,IF(S7&lt;$E$2,0,IF(S7&lt;=$J$2,($L$2*(S7-$E$2)))))</f>
        <v>0</v>
      </c>
      <c r="U7" s="7"/>
      <c r="V7" s="21">
        <f>IF(U7="",0,IF(U7&lt;$E$2,0,IF(U7&lt;=$J$2,($L$2*(U7-$E$2)))))</f>
        <v>0</v>
      </c>
      <c r="W7" s="21">
        <f>LARGE((J7,L7,N7,P7,R7,T7,V7),1)+LARGE((J7,L7,N7,P7,R7,T7,V7),2)+LARGE((J7,L7,N7,P7,R7,T7,V7),3)</f>
        <v>0</v>
      </c>
      <c r="X7" s="21">
        <f>SUM(J7,L7,N7,P7,R7,T7,V7)</f>
        <v>0</v>
      </c>
      <c r="Y7" s="4"/>
      <c r="Z7" s="7">
        <f>COUNTA(AG7,AI7,AK7,AM7,AO7,AQ7,AS7)</f>
        <v>0</v>
      </c>
      <c r="AA7" s="7"/>
      <c r="AB7" s="7"/>
      <c r="AC7" s="7"/>
      <c r="AD7" s="21">
        <f>AU7+AF7</f>
        <v>0</v>
      </c>
      <c r="AE7" s="7"/>
      <c r="AF7" s="21">
        <f>IF(AE7="",0,IF(AE7&lt;$E$2,0,IF(AE7&lt;=$J$2,($L$2*(AE7-$AC$2)))))</f>
        <v>0</v>
      </c>
      <c r="AG7" s="7"/>
      <c r="AH7" s="21">
        <f>IF(AG7="",0,IF(AG7&lt;$E$2,0,IF(AG7&lt;=$J$2,($L$2*(AG7-$AC$2)))))</f>
        <v>0</v>
      </c>
      <c r="AI7" s="7"/>
      <c r="AJ7" s="21">
        <f>IF(AI7="",0,IF(AI7&lt;$E$2,0,IF(AI7&lt;=$J$2,($L$2*(AI7-$AC$2)))))</f>
        <v>0</v>
      </c>
      <c r="AK7" s="7"/>
      <c r="AL7" s="21">
        <f>IF(AK7="",0,IF(AK7&lt;$E$2,0,IF(AK7&lt;=$J$2,($L$2*(AK7-$AC$2)))))</f>
        <v>0</v>
      </c>
      <c r="AM7" s="7"/>
      <c r="AN7" s="21">
        <f>IF(AM7="",0,IF(AM7&lt;$E$2,0,IF(AM7&lt;=$J$2,($L$2*(AM7-$AC$2)))))</f>
        <v>0</v>
      </c>
      <c r="AO7" s="7"/>
      <c r="AP7" s="21">
        <f>IF(AO7="",0,IF(AO7&lt;$E$2,0,IF(AO7&lt;=$J$2,($L$2*(AO7-$AC$2)))))</f>
        <v>0</v>
      </c>
      <c r="AQ7" s="7"/>
      <c r="AR7" s="21">
        <f>IF(AQ7="",0,IF(AQ7&lt;$E$2,0,IF(AQ7&lt;=$J$2,($L$2*(AQ7-$AC$2)))))</f>
        <v>0</v>
      </c>
      <c r="AS7" s="7"/>
      <c r="AT7" s="21">
        <f>IF(AS7="",0,IF(AS7&lt;$E$2,0,IF(AS7&lt;=$J$2,($L$2*(AS7-$AC$2)))))</f>
        <v>0</v>
      </c>
      <c r="AU7" s="21">
        <f>LARGE((AH7,AJ7,AL7,AN7,AP7,AR7,AT7),1)+LARGE((AH7,AJ7,AL7,AN7,AP7,AR7,AT7),2)+LARGE((AH7,AJ7,AL7,AN7,AP7,AR7,AT7),3)</f>
        <v>0</v>
      </c>
      <c r="AV7" s="21">
        <f>SUM(AH7,AJ7,AL7,AN7,AP7,AR7,AT7)</f>
        <v>0</v>
      </c>
      <c r="AW7" s="4"/>
      <c r="AX7" s="7">
        <f>COUNTA(BE7,BG7,BI7,BK7,BM7,BO7,BQ7)</f>
        <v>0</v>
      </c>
      <c r="AY7" s="7"/>
      <c r="AZ7" s="7"/>
      <c r="BA7" s="7"/>
      <c r="BB7" s="21">
        <f>BS7+BD7</f>
        <v>0</v>
      </c>
      <c r="BC7" s="7"/>
      <c r="BD7" s="21">
        <f>IF(BC7="",0,IF(BC7&lt;$E$2,0,IF(BC7&lt;=$J$2,($L$2*(BC7-$BA$2)))))</f>
        <v>0</v>
      </c>
      <c r="BE7" s="7"/>
      <c r="BF7" s="21">
        <f t="shared" ref="BF7:BF12" si="0">IF(BE7="",0,IF(BE7&lt;$E$2,0,IF(BE7&lt;=$J$2,($L$2*(BE7-$BA$2)))))</f>
        <v>0</v>
      </c>
      <c r="BG7" s="7"/>
      <c r="BH7" s="21">
        <f t="shared" ref="BH7:BH12" si="1">IF(BG7="",0,IF(BG7&lt;$E$2,0,IF(BG7&lt;=$J$2,($L$2*(BG7-$BA$2)))))</f>
        <v>0</v>
      </c>
      <c r="BI7" s="7"/>
      <c r="BJ7" s="21">
        <f t="shared" ref="BJ7:BJ12" si="2">IF(BI7="",0,IF(BI7&lt;$E$2,0,IF(BI7&lt;=$J$2,($L$2*(BI7-$BA$2)))))</f>
        <v>0</v>
      </c>
      <c r="BK7" s="7"/>
      <c r="BL7" s="21">
        <f t="shared" ref="BL7:BL12" si="3">IF(BK7="",0,IF(BK7&lt;$E$2,0,IF(BK7&lt;=$J$2,($L$2*(BK7-$BA$2)))))</f>
        <v>0</v>
      </c>
      <c r="BM7" s="7"/>
      <c r="BN7" s="21">
        <f t="shared" ref="BN7:BN12" si="4">IF(BM7="",0,IF(BM7&lt;$E$2,0,IF(BM7&lt;=$J$2,($L$2*(BM7-$BA$2)))))</f>
        <v>0</v>
      </c>
      <c r="BO7" s="7"/>
      <c r="BP7" s="21">
        <f t="shared" ref="BP7:BP12" si="5">IF(BO7="",0,IF(BO7&lt;$E$2,0,IF(BO7&lt;=$J$2,($L$2*(BO7-$BA$2)))))</f>
        <v>0</v>
      </c>
      <c r="BQ7" s="7"/>
      <c r="BR7" s="21">
        <f t="shared" ref="BR7:BR12" si="6">IF(BQ7="",0,IF(BQ7&lt;$E$2,0,IF(BQ7&lt;=$J$2,($L$2*(BQ7-$BA$2)))))</f>
        <v>0</v>
      </c>
      <c r="BS7" s="21">
        <f>LARGE((BF7,BH7,BJ7,BL7,BN7,BP7,BR7),1)+LARGE((BF7,BH7,BJ7,BL7,BN7,BP7,BR7),2)+LARGE((BF7,BH7,BJ7,BL7,BN7,BP7,BR7),3)</f>
        <v>0</v>
      </c>
      <c r="BT7" s="21">
        <f>SUM(BF7,BH7,BJ7,BL7,BN7,BP7,BR7)</f>
        <v>0</v>
      </c>
    </row>
    <row r="8" spans="1:72" s="19" customFormat="1" x14ac:dyDescent="0.25">
      <c r="B8" s="7">
        <f t="shared" ref="B8:B9" si="7">COUNTA(I8,K8,M8,O8,Q8,S8,U8)</f>
        <v>0</v>
      </c>
      <c r="C8" s="7"/>
      <c r="D8" s="7"/>
      <c r="E8" s="7"/>
      <c r="F8" s="21">
        <f t="shared" ref="F8:F9" si="8">W8+H8</f>
        <v>0</v>
      </c>
      <c r="G8" s="7"/>
      <c r="H8" s="21">
        <f t="shared" ref="H8:H9" si="9">IF(G8="",0,IF(G8&lt;$E$2,0,IF(G8&lt;=$J$2,($L$2*(G8-$E$2)))))</f>
        <v>0</v>
      </c>
      <c r="I8" s="7"/>
      <c r="J8" s="21">
        <f t="shared" ref="J8:J9" si="10">IF(I8="",0,IF(I8&lt;$E$2,0,IF(I8&lt;=$J$2,($L$2*(I8-$E$2)))))</f>
        <v>0</v>
      </c>
      <c r="K8" s="7"/>
      <c r="L8" s="21">
        <f t="shared" ref="L8:L9" si="11">IF(K8="",0,IF(K8&lt;$E$2,0,IF(K8&lt;=$J$2,($L$2*(K8-$E$2)))))</f>
        <v>0</v>
      </c>
      <c r="M8" s="7"/>
      <c r="N8" s="21">
        <f t="shared" ref="N8:N9" si="12">IF(M8="",0,IF(M8&lt;$E$2,0,IF(M8&lt;=$J$2,($L$2*(M8-$E$2)))))</f>
        <v>0</v>
      </c>
      <c r="O8" s="7"/>
      <c r="P8" s="21">
        <f t="shared" ref="P8:P9" si="13">IF(O8="",0,IF(O8&lt;$E$2,0,IF(O8&lt;=$J$2,($L$2*(O8-$E$2)))))</f>
        <v>0</v>
      </c>
      <c r="Q8" s="7"/>
      <c r="R8" s="21">
        <f t="shared" ref="R8:R9" si="14">IF(Q8="",0,IF(Q8&lt;$E$2,0,IF(Q8&lt;=$J$2,($L$2*(Q8-$E$2)))))</f>
        <v>0</v>
      </c>
      <c r="S8" s="7"/>
      <c r="T8" s="21">
        <f t="shared" ref="T8:T9" si="15">IF(S8="",0,IF(S8&lt;$E$2,0,IF(S8&lt;=$J$2,($L$2*(S8-$E$2)))))</f>
        <v>0</v>
      </c>
      <c r="U8" s="7"/>
      <c r="V8" s="21">
        <f t="shared" ref="V8:V9" si="16">IF(U8="",0,IF(U8&lt;$E$2,0,IF(U8&lt;=$J$2,($L$2*(U8-$E$2)))))</f>
        <v>0</v>
      </c>
      <c r="W8" s="21">
        <f>LARGE((J8,L8,N8,P8,R8,T8,V8),1)+LARGE((J8,L8,N8,P8,R8,T8,V8),2)+LARGE((J8,L8,N8,P8,R8,T8,V8),3)</f>
        <v>0</v>
      </c>
      <c r="X8" s="21">
        <f t="shared" ref="X8:X9" si="17">SUM(J8,L8,N8,P8,R8,T8,V8)</f>
        <v>0</v>
      </c>
      <c r="Y8" s="4"/>
      <c r="Z8" s="7">
        <f t="shared" ref="Z8:Z9" si="18">COUNTA(AG8,AI8,AK8,AM8,AO8,AQ8,AS8)</f>
        <v>0</v>
      </c>
      <c r="AA8" s="7"/>
      <c r="AB8" s="7"/>
      <c r="AC8" s="7"/>
      <c r="AD8" s="21">
        <f t="shared" ref="AD8:AD9" si="19">AU8+AF8</f>
        <v>0</v>
      </c>
      <c r="AE8" s="7"/>
      <c r="AF8" s="21">
        <f t="shared" ref="AF8:AF9" si="20">IF(AE8="",0,IF(AE8&lt;$E$2,0,IF(AE8&lt;=$J$2,($L$2*(AE8-$AC$2)))))</f>
        <v>0</v>
      </c>
      <c r="AG8" s="7"/>
      <c r="AH8" s="21">
        <f>IF(AG8="",0,IF(AG8&lt;$E$2,0,IF(AG8&lt;=$J$2,($L$2*(AG8-$AC$2)))))</f>
        <v>0</v>
      </c>
      <c r="AI8" s="7"/>
      <c r="AJ8" s="21">
        <f>IF(AI8="",0,IF(AI8&lt;$E$2,0,IF(AI8&lt;=$J$2,($L$2*(AI8-$AC$2)))))</f>
        <v>0</v>
      </c>
      <c r="AK8" s="7"/>
      <c r="AL8" s="21">
        <f>IF(AK8="",0,IF(AK8&lt;$E$2,0,IF(AK8&lt;=$J$2,($L$2*(AK8-$AC$2)))))</f>
        <v>0</v>
      </c>
      <c r="AM8" s="7"/>
      <c r="AN8" s="21">
        <f>IF(AM8="",0,IF(AM8&lt;$E$2,0,IF(AM8&lt;=$J$2,($L$2*(AM8-$AC$2)))))</f>
        <v>0</v>
      </c>
      <c r="AO8" s="7"/>
      <c r="AP8" s="21">
        <f>IF(AO8="",0,IF(AO8&lt;$E$2,0,IF(AO8&lt;=$J$2,($L$2*(AO8-$AC$2)))))</f>
        <v>0</v>
      </c>
      <c r="AQ8" s="7"/>
      <c r="AR8" s="21">
        <f>IF(AQ8="",0,IF(AQ8&lt;$E$2,0,IF(AQ8&lt;=$J$2,($L$2*(AQ8-$AC$2)))))</f>
        <v>0</v>
      </c>
      <c r="AS8" s="7"/>
      <c r="AT8" s="21">
        <f>IF(AS8="",0,IF(AS8&lt;$E$2,0,IF(AS8&lt;=$J$2,($L$2*(AS8-$AC$2)))))</f>
        <v>0</v>
      </c>
      <c r="AU8" s="21">
        <f>LARGE((AH8,AJ8,AL8,AN8,AP8,AR8,AT8),1)+LARGE((AH8,AJ8,AL8,AN8,AP8,AR8,AT8),2)+LARGE((AH8,AJ8,AL8,AN8,AP8,AR8,AT8),3)</f>
        <v>0</v>
      </c>
      <c r="AV8" s="21">
        <f t="shared" ref="AV8:AV9" si="21">SUM(AH8,AJ8,AL8,AN8,AP8,AR8,AT8)</f>
        <v>0</v>
      </c>
      <c r="AW8" s="4"/>
      <c r="AX8" s="7">
        <f t="shared" ref="AX8:AX12" si="22">COUNTA(BE8,BG8,BI8,BK8,BM8,BO8,BQ8)</f>
        <v>0</v>
      </c>
      <c r="AY8" s="7"/>
      <c r="AZ8" s="7"/>
      <c r="BA8" s="7"/>
      <c r="BB8" s="21">
        <f t="shared" ref="BB8:BB12" si="23">BS8+BD8</f>
        <v>0</v>
      </c>
      <c r="BC8" s="7"/>
      <c r="BD8" s="21">
        <f t="shared" ref="BD8:BD12" si="24">IF(BC8="",0,IF(BC8&lt;$E$2,0,IF(BC8&lt;=$J$2,($L$2*(BC8-$BA$2)))))</f>
        <v>0</v>
      </c>
      <c r="BE8" s="7"/>
      <c r="BF8" s="21">
        <f t="shared" si="0"/>
        <v>0</v>
      </c>
      <c r="BG8" s="7"/>
      <c r="BH8" s="21">
        <f t="shared" si="1"/>
        <v>0</v>
      </c>
      <c r="BI8" s="7"/>
      <c r="BJ8" s="21">
        <f t="shared" si="2"/>
        <v>0</v>
      </c>
      <c r="BK8" s="7"/>
      <c r="BL8" s="21">
        <f t="shared" si="3"/>
        <v>0</v>
      </c>
      <c r="BM8" s="7"/>
      <c r="BN8" s="21">
        <f t="shared" si="4"/>
        <v>0</v>
      </c>
      <c r="BO8" s="7"/>
      <c r="BP8" s="21">
        <f t="shared" si="5"/>
        <v>0</v>
      </c>
      <c r="BQ8" s="7"/>
      <c r="BR8" s="21">
        <f t="shared" si="6"/>
        <v>0</v>
      </c>
      <c r="BS8" s="21">
        <f>LARGE((BF8,BH8,BJ8,BL8,BN8,BP8,BR8),1)+LARGE((BF8,BH8,BJ8,BL8,BN8,BP8,BR8),2)+LARGE((BF8,BH8,BJ8,BL8,BN8,BP8,BR8),3)</f>
        <v>0</v>
      </c>
      <c r="BT8" s="21">
        <f t="shared" ref="BT8:BT12" si="25">SUM(BF8,BH8,BJ8,BL8,BN8,BP8,BR8)</f>
        <v>0</v>
      </c>
    </row>
    <row r="9" spans="1:72" s="19" customFormat="1" x14ac:dyDescent="0.25">
      <c r="B9" s="7">
        <f t="shared" si="7"/>
        <v>0</v>
      </c>
      <c r="C9" s="7"/>
      <c r="D9" s="7"/>
      <c r="E9" s="7"/>
      <c r="F9" s="21">
        <f t="shared" si="8"/>
        <v>0</v>
      </c>
      <c r="G9" s="7"/>
      <c r="H9" s="21">
        <f t="shared" si="9"/>
        <v>0</v>
      </c>
      <c r="I9" s="7"/>
      <c r="J9" s="21">
        <f t="shared" si="10"/>
        <v>0</v>
      </c>
      <c r="K9" s="7"/>
      <c r="L9" s="21">
        <f t="shared" si="11"/>
        <v>0</v>
      </c>
      <c r="M9" s="7"/>
      <c r="N9" s="21">
        <f t="shared" si="12"/>
        <v>0</v>
      </c>
      <c r="O9" s="7"/>
      <c r="P9" s="21">
        <f t="shared" si="13"/>
        <v>0</v>
      </c>
      <c r="Q9" s="7"/>
      <c r="R9" s="21">
        <f t="shared" si="14"/>
        <v>0</v>
      </c>
      <c r="S9" s="7"/>
      <c r="T9" s="21">
        <f t="shared" si="15"/>
        <v>0</v>
      </c>
      <c r="U9" s="7"/>
      <c r="V9" s="21">
        <f t="shared" si="16"/>
        <v>0</v>
      </c>
      <c r="W9" s="21">
        <f>LARGE((J9,L9,N9,P9,R9,T9,V9),1)+LARGE((J9,L9,N9,P9,R9,T9,V9),2)+LARGE((J9,L9,N9,P9,R9,T9,V9),3)</f>
        <v>0</v>
      </c>
      <c r="X9" s="21">
        <f t="shared" si="17"/>
        <v>0</v>
      </c>
      <c r="Y9" s="4"/>
      <c r="Z9" s="7">
        <f t="shared" si="18"/>
        <v>0</v>
      </c>
      <c r="AA9" s="7"/>
      <c r="AB9" s="7"/>
      <c r="AC9" s="7"/>
      <c r="AD9" s="21">
        <f t="shared" si="19"/>
        <v>0</v>
      </c>
      <c r="AE9" s="7"/>
      <c r="AF9" s="21">
        <f t="shared" si="20"/>
        <v>0</v>
      </c>
      <c r="AG9" s="7"/>
      <c r="AH9" s="21">
        <f>IF(AG9="",0,IF(AG9&lt;$E$2,0,IF(AG9&lt;=$J$2,($L$2*(AG9-$AC$2)))))</f>
        <v>0</v>
      </c>
      <c r="AI9" s="7"/>
      <c r="AJ9" s="21">
        <f>IF(AI9="",0,IF(AI9&lt;$E$2,0,IF(AI9&lt;=$J$2,($L$2*(AI9-$AC$2)))))</f>
        <v>0</v>
      </c>
      <c r="AK9" s="7"/>
      <c r="AL9" s="21">
        <f>IF(AK9="",0,IF(AK9&lt;$E$2,0,IF(AK9&lt;=$J$2,($L$2*(AK9-$AC$2)))))</f>
        <v>0</v>
      </c>
      <c r="AM9" s="7"/>
      <c r="AN9" s="21">
        <f>IF(AM9="",0,IF(AM9&lt;$E$2,0,IF(AM9&lt;=$J$2,($L$2*(AM9-$AC$2)))))</f>
        <v>0</v>
      </c>
      <c r="AO9" s="7"/>
      <c r="AP9" s="21">
        <f>IF(AO9="",0,IF(AO9&lt;$E$2,0,IF(AO9&lt;=$J$2,($L$2*(AO9-$AC$2)))))</f>
        <v>0</v>
      </c>
      <c r="AQ9" s="7"/>
      <c r="AR9" s="21">
        <f>IF(AQ9="",0,IF(AQ9&lt;$E$2,0,IF(AQ9&lt;=$J$2,($L$2*(AQ9-$AC$2)))))</f>
        <v>0</v>
      </c>
      <c r="AS9" s="7"/>
      <c r="AT9" s="21">
        <f>IF(AS9="",0,IF(AS9&lt;$E$2,0,IF(AS9&lt;=$J$2,($L$2*(AS9-$AC$2)))))</f>
        <v>0</v>
      </c>
      <c r="AU9" s="21">
        <f>LARGE((AH9,AJ9,AL9,AN9,AP9,AR9,AT9),1)+LARGE((AH9,AJ9,AL9,AN9,AP9,AR9,AT9),2)+LARGE((AH9,AJ9,AL9,AN9,AP9,AR9,AT9),3)</f>
        <v>0</v>
      </c>
      <c r="AV9" s="21">
        <f t="shared" si="21"/>
        <v>0</v>
      </c>
      <c r="AW9" s="4"/>
      <c r="AX9" s="7">
        <f t="shared" si="22"/>
        <v>0</v>
      </c>
      <c r="AY9" s="48"/>
      <c r="AZ9" s="48"/>
      <c r="BA9" s="48"/>
      <c r="BB9" s="21">
        <f t="shared" si="23"/>
        <v>0</v>
      </c>
      <c r="BC9" s="48"/>
      <c r="BD9" s="21">
        <f t="shared" si="24"/>
        <v>0</v>
      </c>
      <c r="BE9" s="7"/>
      <c r="BF9" s="21">
        <f t="shared" si="0"/>
        <v>0</v>
      </c>
      <c r="BG9" s="7"/>
      <c r="BH9" s="21">
        <f t="shared" si="1"/>
        <v>0</v>
      </c>
      <c r="BI9" s="48"/>
      <c r="BJ9" s="21">
        <f t="shared" si="2"/>
        <v>0</v>
      </c>
      <c r="BK9" s="7"/>
      <c r="BL9" s="21">
        <f t="shared" si="3"/>
        <v>0</v>
      </c>
      <c r="BM9" s="7"/>
      <c r="BN9" s="21">
        <f t="shared" si="4"/>
        <v>0</v>
      </c>
      <c r="BO9" s="7"/>
      <c r="BP9" s="21">
        <f t="shared" si="5"/>
        <v>0</v>
      </c>
      <c r="BQ9" s="7"/>
      <c r="BR9" s="21">
        <f t="shared" si="6"/>
        <v>0</v>
      </c>
      <c r="BS9" s="21">
        <f>LARGE((BF9,BH9,BJ9,BL9,BN9,BP9,BR9),1)+LARGE((BF9,BH9,BJ9,BL9,BN9,BP9,BR9),2)+LARGE((BF9,BH9,BJ9,BL9,BN9,BP9,BR9),3)</f>
        <v>0</v>
      </c>
      <c r="BT9" s="21">
        <f t="shared" si="25"/>
        <v>0</v>
      </c>
    </row>
    <row r="10" spans="1:72" s="19" customFormat="1" x14ac:dyDescent="0.25">
      <c r="Z10" s="4"/>
      <c r="AA10" s="4"/>
      <c r="AB10" s="4"/>
      <c r="AC10" s="4"/>
      <c r="AD10" s="99"/>
      <c r="AE10" s="4"/>
      <c r="AF10" s="99"/>
      <c r="AG10" s="4"/>
      <c r="AH10" s="99"/>
      <c r="AI10" s="4"/>
      <c r="AJ10" s="99"/>
      <c r="AK10" s="4"/>
      <c r="AL10" s="99"/>
      <c r="AM10" s="4"/>
      <c r="AN10" s="99"/>
      <c r="AO10" s="4"/>
      <c r="AP10" s="99"/>
      <c r="AQ10" s="4"/>
      <c r="AR10" s="99"/>
      <c r="AS10" s="4"/>
      <c r="AT10" s="99"/>
      <c r="AU10" s="99"/>
      <c r="AV10" s="99"/>
      <c r="AX10" s="7">
        <f t="shared" si="22"/>
        <v>0</v>
      </c>
      <c r="AY10" s="7"/>
      <c r="AZ10" s="7"/>
      <c r="BA10" s="7"/>
      <c r="BB10" s="21">
        <f t="shared" si="23"/>
        <v>0</v>
      </c>
      <c r="BC10" s="7"/>
      <c r="BD10" s="21">
        <f t="shared" si="24"/>
        <v>0</v>
      </c>
      <c r="BE10" s="7"/>
      <c r="BF10" s="21">
        <f t="shared" si="0"/>
        <v>0</v>
      </c>
      <c r="BG10" s="7"/>
      <c r="BH10" s="21">
        <f t="shared" si="1"/>
        <v>0</v>
      </c>
      <c r="BI10" s="7"/>
      <c r="BJ10" s="21">
        <f t="shared" si="2"/>
        <v>0</v>
      </c>
      <c r="BK10" s="7"/>
      <c r="BL10" s="21">
        <f t="shared" si="3"/>
        <v>0</v>
      </c>
      <c r="BM10" s="7"/>
      <c r="BN10" s="21">
        <f t="shared" si="4"/>
        <v>0</v>
      </c>
      <c r="BO10" s="7"/>
      <c r="BP10" s="21">
        <f t="shared" si="5"/>
        <v>0</v>
      </c>
      <c r="BQ10" s="7"/>
      <c r="BR10" s="21">
        <f t="shared" si="6"/>
        <v>0</v>
      </c>
      <c r="BS10" s="21">
        <f>LARGE((BF10,BH10,BJ10,BL10,BN10,BP10,BR10),1)+LARGE((BF10,BH10,BJ10,BL10,BN10,BP10,BR10),2)+LARGE((BF10,BH10,BJ10,BL10,BN10,BP10,BR10),3)</f>
        <v>0</v>
      </c>
      <c r="BT10" s="21">
        <f t="shared" si="25"/>
        <v>0</v>
      </c>
    </row>
    <row r="11" spans="1:72" s="19" customFormat="1" x14ac:dyDescent="0.25">
      <c r="Z11" s="4"/>
      <c r="AA11" s="4"/>
      <c r="AB11" s="4"/>
      <c r="AC11" s="4"/>
      <c r="AD11" s="99"/>
      <c r="AE11" s="4"/>
      <c r="AF11" s="99"/>
      <c r="AG11" s="4"/>
      <c r="AH11" s="99"/>
      <c r="AI11" s="4"/>
      <c r="AJ11" s="99"/>
      <c r="AK11" s="4"/>
      <c r="AL11" s="99"/>
      <c r="AM11" s="4"/>
      <c r="AN11" s="99"/>
      <c r="AO11" s="4"/>
      <c r="AP11" s="99"/>
      <c r="AQ11" s="4"/>
      <c r="AR11" s="99"/>
      <c r="AS11" s="4"/>
      <c r="AT11" s="99"/>
      <c r="AU11" s="99"/>
      <c r="AV11" s="99"/>
      <c r="AX11" s="7">
        <f t="shared" si="22"/>
        <v>0</v>
      </c>
      <c r="AY11" s="48"/>
      <c r="AZ11" s="48"/>
      <c r="BA11" s="48"/>
      <c r="BB11" s="21">
        <f t="shared" si="23"/>
        <v>0</v>
      </c>
      <c r="BC11" s="48"/>
      <c r="BD11" s="21">
        <f t="shared" si="24"/>
        <v>0</v>
      </c>
      <c r="BE11" s="7"/>
      <c r="BF11" s="21">
        <f t="shared" si="0"/>
        <v>0</v>
      </c>
      <c r="BG11" s="7"/>
      <c r="BH11" s="21">
        <f t="shared" si="1"/>
        <v>0</v>
      </c>
      <c r="BI11" s="48"/>
      <c r="BJ11" s="21">
        <f t="shared" si="2"/>
        <v>0</v>
      </c>
      <c r="BK11" s="7"/>
      <c r="BL11" s="21">
        <f t="shared" si="3"/>
        <v>0</v>
      </c>
      <c r="BM11" s="7"/>
      <c r="BN11" s="21">
        <f t="shared" si="4"/>
        <v>0</v>
      </c>
      <c r="BO11" s="7"/>
      <c r="BP11" s="21">
        <f t="shared" si="5"/>
        <v>0</v>
      </c>
      <c r="BQ11" s="7"/>
      <c r="BR11" s="21">
        <f t="shared" si="6"/>
        <v>0</v>
      </c>
      <c r="BS11" s="21">
        <f>LARGE((BF11,BH11,BJ11,BL11,BN11,BP11,BR11),1)+LARGE((BF11,BH11,BJ11,BL11,BN11,BP11,BR11),2)+LARGE((BF11,BH11,BJ11,BL11,BN11,BP11,BR11),3)</f>
        <v>0</v>
      </c>
      <c r="BT11" s="21">
        <f t="shared" si="25"/>
        <v>0</v>
      </c>
    </row>
    <row r="12" spans="1:72" s="19" customFormat="1" x14ac:dyDescent="0.25">
      <c r="AX12" s="7">
        <f t="shared" si="22"/>
        <v>0</v>
      </c>
      <c r="AY12" s="7"/>
      <c r="AZ12" s="7"/>
      <c r="BA12" s="7"/>
      <c r="BB12" s="21">
        <f t="shared" si="23"/>
        <v>0</v>
      </c>
      <c r="BC12" s="7"/>
      <c r="BD12" s="21">
        <f t="shared" si="24"/>
        <v>0</v>
      </c>
      <c r="BE12" s="7"/>
      <c r="BF12" s="21">
        <f t="shared" si="0"/>
        <v>0</v>
      </c>
      <c r="BG12" s="7"/>
      <c r="BH12" s="21">
        <f t="shared" si="1"/>
        <v>0</v>
      </c>
      <c r="BI12" s="7"/>
      <c r="BJ12" s="21">
        <f t="shared" si="2"/>
        <v>0</v>
      </c>
      <c r="BK12" s="7"/>
      <c r="BL12" s="21">
        <f t="shared" si="3"/>
        <v>0</v>
      </c>
      <c r="BM12" s="7"/>
      <c r="BN12" s="21">
        <f t="shared" si="4"/>
        <v>0</v>
      </c>
      <c r="BO12" s="7"/>
      <c r="BP12" s="21">
        <f t="shared" si="5"/>
        <v>0</v>
      </c>
      <c r="BQ12" s="7"/>
      <c r="BR12" s="21">
        <f t="shared" si="6"/>
        <v>0</v>
      </c>
      <c r="BS12" s="21">
        <f>LARGE((BF12,BH12,BJ12,BL12,BN12,BP12,BR12),1)+LARGE((BF12,BH12,BJ12,BL12,BN12,BP12,BR12),2)+LARGE((BF12,BH12,BJ12,BL12,BN12,BP12,BR12),3)</f>
        <v>0</v>
      </c>
      <c r="BT12" s="21">
        <f t="shared" si="25"/>
        <v>0</v>
      </c>
    </row>
    <row r="13" spans="1:72" s="19" customFormat="1" x14ac:dyDescent="0.25">
      <c r="AX13" s="4"/>
      <c r="AY13" s="4"/>
      <c r="AZ13" s="4"/>
      <c r="BA13" s="4"/>
      <c r="BB13" s="99"/>
      <c r="BC13" s="4"/>
      <c r="BD13" s="99"/>
      <c r="BE13" s="4"/>
      <c r="BF13" s="99"/>
      <c r="BG13" s="4"/>
      <c r="BH13" s="99"/>
      <c r="BI13" s="4"/>
      <c r="BJ13" s="99"/>
      <c r="BK13" s="4"/>
      <c r="BL13" s="99"/>
      <c r="BM13" s="4"/>
      <c r="BN13" s="99"/>
      <c r="BO13" s="4"/>
      <c r="BP13" s="99"/>
      <c r="BQ13" s="4"/>
      <c r="BR13" s="99"/>
      <c r="BS13" s="99"/>
      <c r="BT13" s="4"/>
    </row>
  </sheetData>
  <sortState ref="AY7:BS11">
    <sortCondition descending="1" ref="BS7:BS11"/>
  </sortState>
  <conditionalFormatting sqref="B7:B9">
    <cfRule type="cellIs" dxfId="21" priority="3" operator="lessThan">
      <formula>3</formula>
    </cfRule>
  </conditionalFormatting>
  <conditionalFormatting sqref="Z7:Z9">
    <cfRule type="cellIs" dxfId="20" priority="2" operator="lessThan">
      <formula>3</formula>
    </cfRule>
  </conditionalFormatting>
  <conditionalFormatting sqref="AX7:AX12">
    <cfRule type="cellIs" dxfId="19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A4" sqref="A4"/>
    </sheetView>
  </sheetViews>
  <sheetFormatPr defaultRowHeight="15" x14ac:dyDescent="0.25"/>
  <cols>
    <col min="1" max="1" width="26.5703125" bestFit="1" customWidth="1"/>
    <col min="2" max="2" width="11.5703125" customWidth="1"/>
    <col min="9" max="9" width="10.140625" bestFit="1" customWidth="1"/>
  </cols>
  <sheetData>
    <row r="1" spans="1:15" x14ac:dyDescent="0.25">
      <c r="A1" t="s">
        <v>55</v>
      </c>
    </row>
    <row r="2" spans="1:15" x14ac:dyDescent="0.25">
      <c r="A2" t="s">
        <v>0</v>
      </c>
    </row>
    <row r="3" spans="1:15" x14ac:dyDescent="0.25">
      <c r="A3" t="s">
        <v>53</v>
      </c>
      <c r="O3" s="19" t="s">
        <v>37</v>
      </c>
    </row>
    <row r="4" spans="1:15" x14ac:dyDescent="0.25">
      <c r="B4" t="s">
        <v>1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5" x14ac:dyDescent="0.25">
      <c r="G5" t="s">
        <v>58</v>
      </c>
      <c r="H5" t="s">
        <v>59</v>
      </c>
      <c r="I5" s="108">
        <v>44840</v>
      </c>
      <c r="J5" t="s">
        <v>65</v>
      </c>
      <c r="K5" t="s">
        <v>64</v>
      </c>
      <c r="L5" t="s">
        <v>63</v>
      </c>
      <c r="M5" t="s">
        <v>62</v>
      </c>
      <c r="N5" t="s">
        <v>61</v>
      </c>
      <c r="O5" t="s">
        <v>60</v>
      </c>
    </row>
    <row r="6" spans="1:15" x14ac:dyDescent="0.25">
      <c r="B6" t="s">
        <v>46</v>
      </c>
      <c r="C6">
        <v>2010</v>
      </c>
      <c r="D6" t="s">
        <v>226</v>
      </c>
      <c r="E6" t="s">
        <v>227</v>
      </c>
      <c r="F6" t="s">
        <v>71</v>
      </c>
      <c r="I6">
        <v>496</v>
      </c>
    </row>
    <row r="7" spans="1:15" s="2" customFormat="1" x14ac:dyDescent="0.25"/>
    <row r="8" spans="1:15" x14ac:dyDescent="0.25">
      <c r="B8" t="s">
        <v>46</v>
      </c>
      <c r="C8">
        <v>2010</v>
      </c>
    </row>
    <row r="10" spans="1:15" x14ac:dyDescent="0.25">
      <c r="B10" t="s">
        <v>46</v>
      </c>
      <c r="C10">
        <v>2010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6"/>
  <sheetViews>
    <sheetView zoomScaleNormal="100" workbookViewId="0">
      <selection activeCell="A4" sqref="A4"/>
    </sheetView>
  </sheetViews>
  <sheetFormatPr defaultRowHeight="15" x14ac:dyDescent="0.25"/>
  <cols>
    <col min="1" max="1" width="11.140625" customWidth="1"/>
    <col min="2" max="2" width="6.140625" style="19" bestFit="1" customWidth="1"/>
    <col min="3" max="3" width="11" customWidth="1"/>
    <col min="4" max="4" width="11.85546875" bestFit="1" customWidth="1"/>
    <col min="5" max="5" width="13" customWidth="1"/>
    <col min="6" max="6" width="5.28515625" style="19" bestFit="1" customWidth="1"/>
    <col min="7" max="7" width="6.5703125" style="19" bestFit="1" customWidth="1"/>
    <col min="8" max="8" width="6.5703125" style="19" customWidth="1"/>
    <col min="9" max="9" width="9" bestFit="1" customWidth="1"/>
    <col min="10" max="10" width="5" bestFit="1" customWidth="1"/>
    <col min="11" max="11" width="6.28515625" bestFit="1" customWidth="1"/>
    <col min="12" max="12" width="6.5703125" bestFit="1" customWidth="1"/>
    <col min="13" max="13" width="6.28515625" style="19" bestFit="1" customWidth="1"/>
    <col min="14" max="14" width="3.85546875" bestFit="1" customWidth="1"/>
    <col min="15" max="15" width="6.7109375" style="19" bestFit="1" customWidth="1"/>
    <col min="16" max="16" width="3.85546875" bestFit="1" customWidth="1"/>
    <col min="17" max="17" width="6.7109375" style="19" bestFit="1" customWidth="1"/>
    <col min="18" max="18" width="3.85546875" bestFit="1" customWidth="1"/>
    <col min="19" max="19" width="6.7109375" style="19" bestFit="1" customWidth="1"/>
    <col min="20" max="20" width="3.85546875" bestFit="1" customWidth="1"/>
    <col min="21" max="21" width="6.85546875" style="19" bestFit="1" customWidth="1"/>
    <col min="22" max="22" width="3.85546875" bestFit="1" customWidth="1"/>
    <col min="23" max="23" width="5.140625" style="19" bestFit="1" customWidth="1"/>
    <col min="24" max="24" width="5.140625" style="19" customWidth="1"/>
    <col min="25" max="25" width="6.140625" customWidth="1"/>
    <col min="26" max="26" width="6.140625" style="19" bestFit="1" customWidth="1"/>
    <col min="27" max="27" width="11.42578125" customWidth="1"/>
    <col min="28" max="28" width="14.42578125" bestFit="1" customWidth="1"/>
    <col min="29" max="29" width="11.85546875" bestFit="1" customWidth="1"/>
    <col min="30" max="30" width="5.28515625" style="19" bestFit="1" customWidth="1"/>
    <col min="31" max="31" width="6.28515625" style="19" bestFit="1" customWidth="1"/>
    <col min="32" max="32" width="5.42578125" style="19" customWidth="1"/>
    <col min="33" max="33" width="9" bestFit="1" customWidth="1"/>
    <col min="34" max="34" width="5" bestFit="1" customWidth="1"/>
    <col min="35" max="35" width="6.28515625" bestFit="1" customWidth="1"/>
    <col min="36" max="36" width="6.5703125" bestFit="1" customWidth="1"/>
    <col min="37" max="37" width="6.28515625" bestFit="1" customWidth="1"/>
    <col min="38" max="38" width="3.8554687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4.85546875" customWidth="1"/>
    <col min="47" max="47" width="5.140625" bestFit="1" customWidth="1"/>
    <col min="48" max="48" width="5.140625" style="19" customWidth="1"/>
    <col min="50" max="50" width="6.140625" style="19" bestFit="1" customWidth="1"/>
    <col min="51" max="51" width="11" bestFit="1" customWidth="1"/>
    <col min="52" max="52" width="12.28515625" bestFit="1" customWidth="1"/>
    <col min="53" max="53" width="12.85546875" bestFit="1" customWidth="1"/>
    <col min="54" max="54" width="5.28515625" style="19" bestFit="1" customWidth="1"/>
    <col min="55" max="55" width="6.28515625" style="19" bestFit="1" customWidth="1"/>
    <col min="56" max="56" width="5" style="19" customWidth="1"/>
    <col min="57" max="57" width="9" bestFit="1" customWidth="1"/>
    <col min="58" max="58" width="4" bestFit="1" customWidth="1"/>
    <col min="59" max="59" width="6.28515625" bestFit="1" customWidth="1"/>
    <col min="60" max="60" width="6.5703125" bestFit="1" customWidth="1"/>
    <col min="61" max="61" width="6.28515625" bestFit="1" customWidth="1"/>
    <col min="62" max="62" width="3.85546875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106" t="s">
        <v>50</v>
      </c>
      <c r="B2" s="60"/>
      <c r="C2" s="59"/>
      <c r="D2" s="59" t="s">
        <v>24</v>
      </c>
      <c r="E2" s="59">
        <v>10.85</v>
      </c>
      <c r="F2" s="59"/>
      <c r="G2" s="59"/>
      <c r="H2" s="59"/>
      <c r="I2" s="59" t="s">
        <v>26</v>
      </c>
      <c r="J2" s="59">
        <v>6.91</v>
      </c>
      <c r="K2" s="59" t="s">
        <v>23</v>
      </c>
      <c r="L2" s="75">
        <f>200/(E2-J2)</f>
        <v>50.761421319796959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 t="s">
        <v>24</v>
      </c>
      <c r="AC2" s="59">
        <v>11.37</v>
      </c>
      <c r="AD2" s="59"/>
      <c r="AE2" s="59"/>
      <c r="AF2" s="59"/>
      <c r="AG2" s="59" t="s">
        <v>26</v>
      </c>
      <c r="AH2" s="59">
        <v>7.42</v>
      </c>
      <c r="AI2" s="59" t="s">
        <v>23</v>
      </c>
      <c r="AJ2" s="75">
        <f>200/(AC2-AH2)</f>
        <v>50.63291139240507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 t="s">
        <v>24</v>
      </c>
      <c r="BA2" s="59">
        <v>11.54</v>
      </c>
      <c r="BB2" s="59"/>
      <c r="BC2" s="59"/>
      <c r="BD2" s="59"/>
      <c r="BE2" s="59" t="s">
        <v>26</v>
      </c>
      <c r="BF2" s="59">
        <v>7.6</v>
      </c>
      <c r="BG2" s="59" t="s">
        <v>23</v>
      </c>
      <c r="BH2" s="75">
        <f>200/(BA2-BF2)</f>
        <v>50.761421319796959</v>
      </c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52</v>
      </c>
    </row>
    <row r="4" spans="1:72" s="19" customFormat="1" x14ac:dyDescent="0.25">
      <c r="C4" s="19" t="s">
        <v>8</v>
      </c>
      <c r="D4" s="19" t="s">
        <v>25</v>
      </c>
      <c r="E4" s="19" t="s">
        <v>17</v>
      </c>
      <c r="AA4" s="19" t="s">
        <v>8</v>
      </c>
      <c r="AB4" s="19" t="s">
        <v>47</v>
      </c>
      <c r="AC4" s="19" t="s">
        <v>17</v>
      </c>
      <c r="AY4" s="19" t="s">
        <v>8</v>
      </c>
      <c r="AZ4" s="19" t="s">
        <v>48</v>
      </c>
      <c r="BA4" s="19" t="s">
        <v>17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42</v>
      </c>
      <c r="H5" s="19" t="s">
        <v>15</v>
      </c>
      <c r="I5" s="19" t="s">
        <v>7</v>
      </c>
      <c r="J5" s="19" t="s">
        <v>15</v>
      </c>
      <c r="K5" s="19" t="s">
        <v>7</v>
      </c>
      <c r="L5" s="19" t="s">
        <v>15</v>
      </c>
      <c r="M5" s="19" t="s">
        <v>7</v>
      </c>
      <c r="N5" s="19" t="s">
        <v>15</v>
      </c>
      <c r="O5" s="19" t="s">
        <v>7</v>
      </c>
      <c r="P5" s="19" t="s">
        <v>15</v>
      </c>
      <c r="Q5" s="19" t="s">
        <v>7</v>
      </c>
      <c r="R5" s="19" t="s">
        <v>15</v>
      </c>
      <c r="S5" s="19" t="s">
        <v>7</v>
      </c>
      <c r="T5" s="19" t="s">
        <v>15</v>
      </c>
      <c r="U5" s="19" t="s">
        <v>7</v>
      </c>
      <c r="V5" s="19" t="s">
        <v>15</v>
      </c>
      <c r="W5" s="19" t="s">
        <v>40</v>
      </c>
      <c r="AA5" s="19" t="s">
        <v>4</v>
      </c>
      <c r="AB5" s="19" t="s">
        <v>5</v>
      </c>
      <c r="AC5" s="19" t="s">
        <v>6</v>
      </c>
      <c r="AE5" s="19" t="s">
        <v>7</v>
      </c>
      <c r="AF5" s="19" t="s">
        <v>15</v>
      </c>
      <c r="AG5" s="19" t="s">
        <v>7</v>
      </c>
      <c r="AH5" s="19" t="s">
        <v>15</v>
      </c>
      <c r="AI5" s="19" t="s">
        <v>7</v>
      </c>
      <c r="AJ5" s="19" t="s">
        <v>15</v>
      </c>
      <c r="AK5" s="19" t="s">
        <v>7</v>
      </c>
      <c r="AL5" s="19" t="s">
        <v>15</v>
      </c>
      <c r="AM5" s="19" t="s">
        <v>7</v>
      </c>
      <c r="AN5" s="19" t="s">
        <v>15</v>
      </c>
      <c r="AO5" s="19" t="s">
        <v>7</v>
      </c>
      <c r="AP5" s="19" t="s">
        <v>15</v>
      </c>
      <c r="AQ5" s="19" t="s">
        <v>7</v>
      </c>
      <c r="AR5" s="19" t="s">
        <v>15</v>
      </c>
      <c r="AS5" s="19" t="s">
        <v>7</v>
      </c>
      <c r="AT5" s="19" t="s">
        <v>15</v>
      </c>
      <c r="AU5" s="19" t="s">
        <v>40</v>
      </c>
      <c r="AY5" s="19" t="s">
        <v>4</v>
      </c>
      <c r="AZ5" s="19" t="s">
        <v>5</v>
      </c>
      <c r="BA5" s="19" t="s">
        <v>6</v>
      </c>
      <c r="BC5" s="19" t="s">
        <v>7</v>
      </c>
      <c r="BD5" s="19" t="s">
        <v>15</v>
      </c>
      <c r="BE5" s="19" t="s">
        <v>7</v>
      </c>
      <c r="BF5" s="19" t="s">
        <v>15</v>
      </c>
      <c r="BG5" s="19" t="s">
        <v>7</v>
      </c>
      <c r="BH5" s="19" t="s">
        <v>15</v>
      </c>
      <c r="BI5" s="19" t="s">
        <v>7</v>
      </c>
      <c r="BJ5" s="19" t="s">
        <v>15</v>
      </c>
      <c r="BK5" s="19" t="s">
        <v>7</v>
      </c>
      <c r="BL5" s="19" t="s">
        <v>15</v>
      </c>
      <c r="BM5" s="19" t="s">
        <v>7</v>
      </c>
      <c r="BN5" s="19" t="s">
        <v>15</v>
      </c>
      <c r="BO5" s="19" t="s">
        <v>7</v>
      </c>
      <c r="BP5" s="19" t="s">
        <v>15</v>
      </c>
      <c r="BQ5" s="19" t="s">
        <v>7</v>
      </c>
      <c r="BR5" s="19" t="s">
        <v>15</v>
      </c>
      <c r="BS5" s="19" t="s">
        <v>40</v>
      </c>
    </row>
    <row r="6" spans="1:72" s="19" customFormat="1" x14ac:dyDescent="0.25">
      <c r="B6" s="19" t="s">
        <v>36</v>
      </c>
      <c r="F6" s="19" t="s">
        <v>27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X6" s="19" t="s">
        <v>39</v>
      </c>
      <c r="Z6" s="19" t="s">
        <v>36</v>
      </c>
      <c r="AD6" s="19" t="s">
        <v>27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V6" s="19" t="s">
        <v>39</v>
      </c>
      <c r="AX6" s="19" t="s">
        <v>36</v>
      </c>
      <c r="BB6" s="19" t="s">
        <v>27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T6" s="19" t="s">
        <v>39</v>
      </c>
    </row>
    <row r="7" spans="1:72" s="19" customFormat="1" x14ac:dyDescent="0.25">
      <c r="B7" s="7">
        <f>COUNTA(I7,K7,M7,O7,Q7,S7,U7)</f>
        <v>2</v>
      </c>
      <c r="C7" s="57" t="s">
        <v>121</v>
      </c>
      <c r="D7" s="57" t="s">
        <v>209</v>
      </c>
      <c r="E7" s="57" t="s">
        <v>68</v>
      </c>
      <c r="F7" s="54">
        <f>W7+H7</f>
        <v>139.59390862944164</v>
      </c>
      <c r="G7" s="57"/>
      <c r="H7" s="54">
        <f>IF(G7="",0,IF(G7&gt;$E$2,0,IF(G7&gt;=$J$2,($L$2*($E$2-G7)))))</f>
        <v>0</v>
      </c>
      <c r="I7" s="55"/>
      <c r="J7" s="54">
        <f>IF(I7="",0,IF(I7&gt;$E$2,0,IF(I7&gt;=$J$2,($L$2*($E$2-I7)))))</f>
        <v>0</v>
      </c>
      <c r="K7" s="55">
        <v>9.5399999999999991</v>
      </c>
      <c r="L7" s="54">
        <f>IF(K7="",0,IF(K7&gt;$E$2,0,IF(K7&gt;=$J$2,($L$2*($E$2-K7)))))</f>
        <v>66.497461928934044</v>
      </c>
      <c r="M7" s="57">
        <v>9.41</v>
      </c>
      <c r="N7" s="54">
        <f>IF(M7="",0,IF(M7&gt;$E$2,0,IF(M7&gt;=$J$2,($L$2*($E$2-M7)))))</f>
        <v>73.096446700507599</v>
      </c>
      <c r="O7" s="55"/>
      <c r="P7" s="54">
        <f>IF(O7="",0,IF(O7&gt;$E$2,0,IF(O7&gt;=$J$2,($L$2*($E$2-O7)))))</f>
        <v>0</v>
      </c>
      <c r="Q7" s="55"/>
      <c r="R7" s="54">
        <f>IF(Q7="",0,IF(Q7&gt;$E$2,0,IF(Q7&gt;=$J$2,($L$2*($E$2-Q7)))))</f>
        <v>0</v>
      </c>
      <c r="S7" s="55"/>
      <c r="T7" s="54">
        <f>IF(S7="",0,IF(S7&gt;$E$2,0,IF(S7&gt;=$J$2,($L$2*($E$2-S7)))))</f>
        <v>0</v>
      </c>
      <c r="U7" s="55"/>
      <c r="V7" s="54">
        <f>IF(U7="",0,IF(U7&gt;$E$2,0,IF(U7&gt;=$J$2,($L$2*($E$2-U7)))))</f>
        <v>0</v>
      </c>
      <c r="W7" s="54">
        <f>LARGE((J7,L7,N7,P7,R7,T7,V7),1)+LARGE((J7,L7,N7,P7,R7,T7,V7),2)+LARGE((J7,L7,N7,P7,R7,T7,V7),3)</f>
        <v>139.59390862944164</v>
      </c>
      <c r="X7" s="54">
        <f>SUM(J7,L7,N7,P7,R7,T7,V7)</f>
        <v>139.59390862944164</v>
      </c>
      <c r="Z7" s="109">
        <f>COUNTA(AG7,AI7,AK7,AM7,AO7,AQ7,AS7)</f>
        <v>3</v>
      </c>
      <c r="AA7" s="55" t="s">
        <v>127</v>
      </c>
      <c r="AB7" s="55" t="s">
        <v>128</v>
      </c>
      <c r="AC7" s="55" t="s">
        <v>68</v>
      </c>
      <c r="AD7" s="54">
        <f>AU7+AF7</f>
        <v>157.97468354430367</v>
      </c>
      <c r="AE7" s="55"/>
      <c r="AF7" s="54">
        <f>IF(AE7="",0,IF(AE7&gt;$AC$2,0,IF(AE7&gt;=$AH$2,($AJ$2*($AC$2-AE7)))))</f>
        <v>0</v>
      </c>
      <c r="AG7" s="55">
        <v>10.16</v>
      </c>
      <c r="AH7" s="54">
        <f>IF(AG7="",0,IF(AG7&gt;$AC$2,0,IF(AG7&gt;=$AH$2,($AJ$2*($AC$2-AG7)))))</f>
        <v>61.265822784810091</v>
      </c>
      <c r="AI7" s="55">
        <v>10.4</v>
      </c>
      <c r="AJ7" s="54">
        <f>IF(AI7="",0,IF(AI7&gt;$AC$2,0,IF(AI7&gt;=$AH$2,($AJ$2*($AC$2-AI7)))))</f>
        <v>49.11392405063286</v>
      </c>
      <c r="AK7" s="55">
        <v>10.43</v>
      </c>
      <c r="AL7" s="54">
        <f>IF(AK7="",0,IF(AK7&gt;$AC$2,0,IF(AK7&gt;=$AH$2,($AJ$2*($AC$2-AK7)))))</f>
        <v>47.594936708860743</v>
      </c>
      <c r="AM7" s="55"/>
      <c r="AN7" s="54">
        <f>IF(AM7="",0,IF(AM7&gt;$AC$2,0,IF(AM7&gt;=$AH$2,($AJ$2*($AC$2-AM7)))))</f>
        <v>0</v>
      </c>
      <c r="AO7" s="55"/>
      <c r="AP7" s="54">
        <f>IF(AO7="",0,IF(AO7&gt;$AC$2,0,IF(AO7&gt;=$AH$2,($AJ$2*($AC$2-AO7)))))</f>
        <v>0</v>
      </c>
      <c r="AQ7" s="55"/>
      <c r="AR7" s="54">
        <f>IF(AQ7="",0,IF(AQ7&gt;$AC$2,0,IF(AQ7&gt;=$AH$2,($AJ$2*($AC$2-AQ7)))))</f>
        <v>0</v>
      </c>
      <c r="AS7" s="55"/>
      <c r="AT7" s="54">
        <f>IF(AS7="",0,IF(AS7&gt;$AC$2,0,IF(AS7&gt;=$AH$2,($AJ$2*($AC$2-AS7)))))</f>
        <v>0</v>
      </c>
      <c r="AU7" s="54">
        <f>LARGE((AH7,AJ7,AL7,AN7,AP7,AR7,AT7),1)+LARGE((AH7,AJ7,AL7,AN7,AP7,AR7,AT7),2)+LARGE((AH7,AJ7,AL7,AN7,AP7,AR7,AT7),3)</f>
        <v>157.97468354430367</v>
      </c>
      <c r="AV7" s="54">
        <f>SUM(AH7,AJ7,AL7,AN7,AP7,AR7,AT7)</f>
        <v>157.97468354430367</v>
      </c>
      <c r="AX7" s="7">
        <f>COUNTA(BE7,BG7,BI7,BK7,BM7,BO7,BQ7)</f>
        <v>1</v>
      </c>
      <c r="AY7" s="55" t="s">
        <v>132</v>
      </c>
      <c r="AZ7" s="55" t="s">
        <v>107</v>
      </c>
      <c r="BA7" s="55" t="s">
        <v>149</v>
      </c>
      <c r="BB7" s="54">
        <f>BS7+BD7</f>
        <v>64.467005076142115</v>
      </c>
      <c r="BC7" s="55"/>
      <c r="BD7" s="54">
        <f>IF(BC7="",0,IF(BC7&gt;$BA$2,0,IF(BC7&lt;$BA$2,($BH$2*($BA$2-BC7)))))</f>
        <v>0</v>
      </c>
      <c r="BE7" s="55"/>
      <c r="BF7" s="54">
        <f>IF(BE7="",0,IF(BE7&gt;$BA$2,0,IF(BE7&lt;$BA$2,($BH$2*($BA$2-BE7)))))</f>
        <v>0</v>
      </c>
      <c r="BG7" s="55"/>
      <c r="BH7" s="54">
        <f>IF(BG7="",0,IF(BG7&gt;$BA$2,0,IF(BG7&gt;=$BF$2,($BH$2*($BA$2-BG7)))))</f>
        <v>0</v>
      </c>
      <c r="BI7" s="55">
        <v>10.27</v>
      </c>
      <c r="BJ7" s="54">
        <f>IF(BI7="",0,IF(BI7&gt;$BA$2,0,IF(BI7&gt;=$BF$2,($BH$2*($BA$2-BI7)))))</f>
        <v>64.467005076142115</v>
      </c>
      <c r="BK7" s="55"/>
      <c r="BL7" s="54">
        <f>IF(BK7="",0,IF(BK7&gt;$BA$2,0,IF(BK7&gt;=$BF$2,($BH$2*($BA$2-BK7)))))</f>
        <v>0</v>
      </c>
      <c r="BM7" s="55"/>
      <c r="BN7" s="54">
        <f>IF(BM7="",0,IF(BM7&gt;$BA$2,0,IF(BM7&gt;=$BF$2,($BH$2*($BA$2-BM7)))))</f>
        <v>0</v>
      </c>
      <c r="BO7" s="55"/>
      <c r="BP7" s="54">
        <f>IF(BO7="",0,IF(BO7&gt;$BA$2,0,IF(BO7&gt;=$BF$2,($BH$2*($BA$2-BO7)))))</f>
        <v>0</v>
      </c>
      <c r="BQ7" s="55"/>
      <c r="BR7" s="54">
        <f>IF(BQ7="",0,IF(BQ7&gt;$BA$2,0,IF(BQ7&gt;=$BF$2,($BH$2*($BA$2-BQ7)))))</f>
        <v>0</v>
      </c>
      <c r="BS7" s="54">
        <f>LARGE((BF7,BH7,BJ7,BL7,BN7,BP7,BR7),1)+LARGE((BF7,BH7,BJ7,BL7,BN7,BP7,BR7),2)+LARGE((BF7,BH7,BJ7,BL7,BN7,BP7,BR7),3)</f>
        <v>64.467005076142115</v>
      </c>
      <c r="BT7" s="54">
        <f>SUM(BF7,BH7,BJ7,BL7,BN7,BP7,BR7)</f>
        <v>64.467005076142115</v>
      </c>
    </row>
    <row r="8" spans="1:72" s="19" customFormat="1" x14ac:dyDescent="0.25">
      <c r="B8" s="7">
        <f>COUNTA(I8,K8,M8,O8,Q8,S8,U8)</f>
        <v>2</v>
      </c>
      <c r="C8" s="55" t="s">
        <v>121</v>
      </c>
      <c r="D8" s="55" t="s">
        <v>122</v>
      </c>
      <c r="E8" s="55" t="s">
        <v>71</v>
      </c>
      <c r="F8" s="54">
        <f>W8+H8</f>
        <v>126.9035532994923</v>
      </c>
      <c r="G8" s="55"/>
      <c r="H8" s="54">
        <f>IF(G8="",0,IF(G8&gt;$E$2,0,IF(G8&gt;=$J$2,($L$2*($E$2-G8)))))</f>
        <v>0</v>
      </c>
      <c r="I8" s="55">
        <v>9.6300000000000008</v>
      </c>
      <c r="J8" s="54">
        <f>IF(I8="",0,IF(I8&gt;$E$2,0,IF(I8&gt;=$J$2,($L$2*($E$2-I8)))))</f>
        <v>61.928934010152233</v>
      </c>
      <c r="K8" s="55"/>
      <c r="L8" s="54">
        <f>IF(K8="",0,IF(K8&gt;$E$2,0,IF(K8&gt;=$J$2,($L$2*($E$2-K8)))))</f>
        <v>0</v>
      </c>
      <c r="M8" s="55">
        <v>9.57</v>
      </c>
      <c r="N8" s="54">
        <f>IF(M8="",0,IF(M8&gt;$E$2,0,IF(M8&gt;=$J$2,($L$2*($E$2-M8)))))</f>
        <v>64.974619289340069</v>
      </c>
      <c r="O8" s="55"/>
      <c r="P8" s="54">
        <f>IF(O8="",0,IF(O8&gt;$E$2,0,IF(O8&gt;=$J$2,($L$2*($E$2-O8)))))</f>
        <v>0</v>
      </c>
      <c r="Q8" s="55"/>
      <c r="R8" s="54">
        <f>IF(Q8="",0,IF(Q8&gt;$E$2,0,IF(Q8&gt;=$J$2,($L$2*($E$2-Q8)))))</f>
        <v>0</v>
      </c>
      <c r="S8" s="55"/>
      <c r="T8" s="54">
        <f>IF(S8="",0,IF(S8&gt;$E$2,0,IF(S8&gt;=$J$2,($L$2*($E$2-S8)))))</f>
        <v>0</v>
      </c>
      <c r="U8" s="55"/>
      <c r="V8" s="54">
        <f>IF(U8="",0,IF(U8&gt;$E$2,0,IF(U8&gt;=$J$2,($L$2*($E$2-U8)))))</f>
        <v>0</v>
      </c>
      <c r="W8" s="54">
        <f>LARGE((J8,L8,N8,P8,R8,T8,V8),1)+LARGE((J8,L8,N8,P8,R8,T8,V8),2)+LARGE((J8,L8,N8,P8,R8,T8,V8),3)</f>
        <v>126.9035532994923</v>
      </c>
      <c r="X8" s="54">
        <f>SUM(J8,L8,N8,P8,R8,T8,V8)</f>
        <v>126.9035532994923</v>
      </c>
      <c r="Z8" s="7">
        <f>COUNTA(AG8,AI8,AK8,AM8,AO8,AQ8,AS8)</f>
        <v>1</v>
      </c>
      <c r="AA8" s="57" t="s">
        <v>145</v>
      </c>
      <c r="AB8" s="57" t="s">
        <v>146</v>
      </c>
      <c r="AC8" s="57" t="s">
        <v>68</v>
      </c>
      <c r="AD8" s="54">
        <f>AU8+AF8</f>
        <v>48.101265822784782</v>
      </c>
      <c r="AE8" s="57"/>
      <c r="AF8" s="54">
        <f>IF(AE8="",0,IF(AE8&gt;$AC$2,0,IF(AE8&gt;=$AH$2,($AJ$2*($AC$2-AE8)))))</f>
        <v>0</v>
      </c>
      <c r="AG8" s="7"/>
      <c r="AH8" s="54">
        <f>IF(AG8="",0,IF(AG8&gt;$AC$2,0,IF(AG8&gt;=$AH$2,($AJ$2*($AC$2-AG8)))))</f>
        <v>0</v>
      </c>
      <c r="AI8" s="7"/>
      <c r="AJ8" s="54">
        <f>IF(AI8="",0,IF(AI8&gt;$AC$2,0,IF(AI8&gt;=$AH$2,($AJ$2*($AC$2-AI8)))))</f>
        <v>0</v>
      </c>
      <c r="AK8" s="7">
        <v>10.42</v>
      </c>
      <c r="AL8" s="54">
        <f>IF(AK8="",0,IF(AK8&gt;$AC$2,0,IF(AK8&gt;=$AH$2,($AJ$2*($AC$2-AK8)))))</f>
        <v>48.101265822784782</v>
      </c>
      <c r="AM8" s="7"/>
      <c r="AN8" s="54">
        <f>IF(AM8="",0,IF(AM8&gt;$AC$2,0,IF(AM8&gt;=$AH$2,($AJ$2*($AC$2-AM8)))))</f>
        <v>0</v>
      </c>
      <c r="AO8" s="7"/>
      <c r="AP8" s="54">
        <f>IF(AO8="",0,IF(AO8&gt;$AC$2,0,IF(AO8&gt;=$AH$2,($AJ$2*($AC$2-AO8)))))</f>
        <v>0</v>
      </c>
      <c r="AQ8" s="7"/>
      <c r="AR8" s="54">
        <f>IF(AQ8="",0,IF(AQ8&gt;$AC$2,0,IF(AQ8&gt;=$AH$2,($AJ$2*($AC$2-AQ8)))))</f>
        <v>0</v>
      </c>
      <c r="AS8" s="7"/>
      <c r="AT8" s="54">
        <f>IF(AS8="",0,IF(AS8&gt;$AC$2,0,IF(AS8&gt;=$AH$2,($AJ$2*($AC$2-AS8)))))</f>
        <v>0</v>
      </c>
      <c r="AU8" s="54">
        <f>LARGE((AH8,AJ8,AL8,AN8,AP8,AR8,AT8),1)+LARGE((AH8,AJ8,AL8,AN8,AP8,AR8,AT8),2)+LARGE((AH8,AJ8,AL8,AN8,AP8,AR8,AT8),3)</f>
        <v>48.101265822784782</v>
      </c>
      <c r="AV8" s="54">
        <f>SUM(AH8,AJ8,AL8,AN8,AP8,AR8,AT8)</f>
        <v>48.101265822784782</v>
      </c>
      <c r="AX8" s="7">
        <f>COUNTA(BE8,BG8,BI8,BK8,BM8,BO8,BQ8)</f>
        <v>1</v>
      </c>
      <c r="AY8" s="55" t="s">
        <v>210</v>
      </c>
      <c r="AZ8" s="55" t="s">
        <v>211</v>
      </c>
      <c r="BA8" s="55" t="s">
        <v>149</v>
      </c>
      <c r="BB8" s="54">
        <f>BS8+BD8</f>
        <v>58.375634517766429</v>
      </c>
      <c r="BC8" s="55"/>
      <c r="BD8" s="54">
        <f>IF(BC8="",0,IF(BC8&gt;$BA$2,0,IF(BC8&lt;$BA$2,($BH$2*($BA$2-BC8)))))</f>
        <v>0</v>
      </c>
      <c r="BE8" s="55"/>
      <c r="BF8" s="54">
        <f>IF(BE8="",0,IF(BE8&gt;$BA$2,0,IF(BE8&lt;$BA$2,($BH$2*($BA$2-BE8)))))</f>
        <v>0</v>
      </c>
      <c r="BG8" s="55">
        <v>10.39</v>
      </c>
      <c r="BH8" s="54">
        <f>IF(BG8="",0,IF(BG8&gt;$BA$2,0,IF(BG8&gt;=$BF$2,($BH$2*($BA$2-BG8)))))</f>
        <v>58.375634517766429</v>
      </c>
      <c r="BI8" s="55"/>
      <c r="BJ8" s="54">
        <f>IF(BI8="",0,IF(BI8&gt;$BA$2,0,IF(BI8&gt;=$BF$2,($BH$2*($BA$2-BI8)))))</f>
        <v>0</v>
      </c>
      <c r="BK8" s="55"/>
      <c r="BL8" s="54">
        <f>IF(BK8="",0,IF(BK8&gt;$BA$2,0,IF(BK8&gt;=$BF$2,($BH$2*($BA$2-BK8)))))</f>
        <v>0</v>
      </c>
      <c r="BM8" s="55"/>
      <c r="BN8" s="54">
        <f>IF(BM8="",0,IF(BM8&gt;$BA$2,0,IF(BM8&gt;=$BF$2,($BH$2*($BA$2-BM8)))))</f>
        <v>0</v>
      </c>
      <c r="BO8" s="55"/>
      <c r="BP8" s="54">
        <f>IF(BO8="",0,IF(BO8&gt;$BA$2,0,IF(BO8&gt;=$BF$2,($BH$2*($BA$2-BO8)))))</f>
        <v>0</v>
      </c>
      <c r="BQ8" s="55"/>
      <c r="BR8" s="54">
        <f>IF(BQ8="",0,IF(BQ8&gt;$BA$2,0,IF(BQ8&gt;=$BF$2,($BH$2*($BA$2-BQ8)))))</f>
        <v>0</v>
      </c>
      <c r="BS8" s="54">
        <f>LARGE((BF8,BH8,BJ8,BL8,BN8,BP8,BR8),1)+LARGE((BF8,BH8,BJ8,BL8,BN8,BP8,BR8),2)+LARGE((BF8,BH8,BJ8,BL8,BN8,BP8,BR8),3)</f>
        <v>58.375634517766429</v>
      </c>
      <c r="BT8" s="54">
        <f>SUM(BF8,BH8,BJ8,BL8,BN8,BP8,BR8)</f>
        <v>58.375634517766429</v>
      </c>
    </row>
    <row r="9" spans="1:72" s="19" customFormat="1" x14ac:dyDescent="0.25">
      <c r="B9" s="7">
        <f>COUNTA(I9,K9,M9,O9,Q9,S9,U9)</f>
        <v>2</v>
      </c>
      <c r="C9" s="55" t="s">
        <v>123</v>
      </c>
      <c r="D9" s="55" t="s">
        <v>124</v>
      </c>
      <c r="E9" s="55" t="s">
        <v>68</v>
      </c>
      <c r="F9" s="54">
        <f>W9+H9</f>
        <v>84.771573604060919</v>
      </c>
      <c r="G9" s="55"/>
      <c r="H9" s="54">
        <f>IF(G9="",0,IF(G9&gt;$E$2,0,IF(G9&gt;=$J$2,($L$2*($E$2-G9)))))</f>
        <v>0</v>
      </c>
      <c r="I9" s="55">
        <v>10.029999999999999</v>
      </c>
      <c r="J9" s="54">
        <f>IF(I9="",0,IF(I9&gt;$E$2,0,IF(I9&gt;=$J$2,($L$2*($E$2-I9)))))</f>
        <v>41.624365482233522</v>
      </c>
      <c r="K9" s="55"/>
      <c r="L9" s="54">
        <f>IF(K9="",0,IF(K9&gt;$E$2,0,IF(K9&gt;=$J$2,($L$2*($E$2-K9)))))</f>
        <v>0</v>
      </c>
      <c r="M9" s="55">
        <v>10</v>
      </c>
      <c r="N9" s="54">
        <f>IF(M9="",0,IF(M9&gt;$E$2,0,IF(M9&gt;=$J$2,($L$2*($E$2-M9)))))</f>
        <v>43.147208121827397</v>
      </c>
      <c r="O9" s="55"/>
      <c r="P9" s="54">
        <f>IF(O9="",0,IF(O9&gt;$E$2,0,IF(O9&gt;=$J$2,($L$2*($E$2-O9)))))</f>
        <v>0</v>
      </c>
      <c r="Q9" s="55"/>
      <c r="R9" s="54">
        <f>IF(Q9="",0,IF(Q9&gt;$E$2,0,IF(Q9&gt;=$J$2,($L$2*($E$2-Q9)))))</f>
        <v>0</v>
      </c>
      <c r="S9" s="55"/>
      <c r="T9" s="54">
        <f>IF(S9="",0,IF(S9&gt;$E$2,0,IF(S9&gt;=$J$2,($L$2*($E$2-S9)))))</f>
        <v>0</v>
      </c>
      <c r="U9" s="55"/>
      <c r="V9" s="54">
        <f>IF(U9="",0,IF(U9&gt;$E$2,0,IF(U9&gt;=$J$2,($L$2*($E$2-U9)))))</f>
        <v>0</v>
      </c>
      <c r="W9" s="54">
        <f>LARGE((J9,L9,N9,P9,R9,T9,V9),1)+LARGE((J9,L9,N9,P9,R9,T9,V9),2)+LARGE((J9,L9,N9,P9,R9,T9,V9),3)</f>
        <v>84.771573604060919</v>
      </c>
      <c r="X9" s="54">
        <f>SUM(J9,L9,N9,P9,R9,T9,V9)</f>
        <v>84.771573604060919</v>
      </c>
      <c r="Z9" s="7">
        <f>COUNTA(AG9,AI9,AK9,AM9,AO9,AQ9,AS9)</f>
        <v>1</v>
      </c>
      <c r="AA9" s="57" t="s">
        <v>129</v>
      </c>
      <c r="AB9" s="55" t="s">
        <v>130</v>
      </c>
      <c r="AC9" s="55" t="s">
        <v>71</v>
      </c>
      <c r="AD9" s="54">
        <f>AU9+AF9</f>
        <v>29.367088607594944</v>
      </c>
      <c r="AE9" s="55"/>
      <c r="AF9" s="54">
        <f>IF(AE9="",0,IF(AE9&gt;$AC$2,0,IF(AE9&gt;=$AH$2,($AJ$2*($AC$2-AE9)))))</f>
        <v>0</v>
      </c>
      <c r="AG9" s="55">
        <v>10.79</v>
      </c>
      <c r="AH9" s="54">
        <f>IF(AG9="",0,IF(AG9&gt;$AC$2,0,IF(AG9&gt;=$AH$2,($AJ$2*($AC$2-AG9)))))</f>
        <v>29.367088607594944</v>
      </c>
      <c r="AI9" s="55"/>
      <c r="AJ9" s="54">
        <f>IF(AI9="",0,IF(AI9&gt;$AC$2,0,IF(AI9&gt;=$AH$2,($AJ$2*($AC$2-AI9)))))</f>
        <v>0</v>
      </c>
      <c r="AK9" s="55"/>
      <c r="AL9" s="54">
        <f>IF(AK9="",0,IF(AK9&gt;$AC$2,0,IF(AK9&gt;=$AH$2,($AJ$2*($AC$2-AK9)))))</f>
        <v>0</v>
      </c>
      <c r="AM9" s="55"/>
      <c r="AN9" s="54">
        <f>IF(AM9="",0,IF(AM9&gt;$AC$2,0,IF(AM9&gt;=$AH$2,($AJ$2*($AC$2-AM9)))))</f>
        <v>0</v>
      </c>
      <c r="AO9" s="55"/>
      <c r="AP9" s="54">
        <f>IF(AO9="",0,IF(AO9&gt;$AC$2,0,IF(AO9&gt;=$AH$2,($AJ$2*($AC$2-AO9)))))</f>
        <v>0</v>
      </c>
      <c r="AQ9" s="55"/>
      <c r="AR9" s="54">
        <f>IF(AQ9="",0,IF(AQ9&gt;$AC$2,0,IF(AQ9&gt;=$AH$2,($AJ$2*($AC$2-AQ9)))))</f>
        <v>0</v>
      </c>
      <c r="AS9" s="55"/>
      <c r="AT9" s="54">
        <f>IF(AS9="",0,IF(AS9&gt;$AC$2,0,IF(AS9&gt;=$AH$2,($AJ$2*($AC$2-AS9)))))</f>
        <v>0</v>
      </c>
      <c r="AU9" s="54">
        <f>LARGE((AH9,AJ9,AL9,AN9,AP9,AR9,AT9),1)+LARGE((AH9,AJ9,AL9,AN9,AP9,AR9,AT9),2)+LARGE((AH9,AJ9,AL9,AN9,AP9,AR9,AT9),3)</f>
        <v>29.367088607594944</v>
      </c>
      <c r="AV9" s="54">
        <f>SUM(AH9,AJ9,AL9,AN9,AP9,AR9,AT9)</f>
        <v>29.367088607594944</v>
      </c>
      <c r="AX9" s="7">
        <f>COUNTA(BE9,BG9,BI9,BK9,BM9,BO9,BQ9)</f>
        <v>1</v>
      </c>
      <c r="AY9" s="55" t="s">
        <v>212</v>
      </c>
      <c r="AZ9" s="55" t="s">
        <v>213</v>
      </c>
      <c r="BA9" s="55" t="s">
        <v>149</v>
      </c>
      <c r="BB9" s="54">
        <f>BS9+BD9</f>
        <v>46.192893401015148</v>
      </c>
      <c r="BC9" s="55"/>
      <c r="BD9" s="54">
        <f>IF(BC9="",0,IF(BC9&gt;$BA$2,0,IF(BC9&lt;$BA$2,($BH$2*($BA$2-BC9)))))</f>
        <v>0</v>
      </c>
      <c r="BE9" s="55"/>
      <c r="BF9" s="54">
        <f>IF(BE9="",0,IF(BE9&gt;$BA$2,0,IF(BE9&lt;$BA$2,($BH$2*($BA$2-BE9)))))</f>
        <v>0</v>
      </c>
      <c r="BG9" s="55">
        <v>10.63</v>
      </c>
      <c r="BH9" s="54">
        <f>IF(BG9="",0,IF(BG9&gt;$BA$2,0,IF(BG9&gt;=$BF$2,($BH$2*($BA$2-BG9)))))</f>
        <v>46.192893401015148</v>
      </c>
      <c r="BI9" s="55"/>
      <c r="BJ9" s="54">
        <f>IF(BI9="",0,IF(BI9&gt;$BA$2,0,IF(BI9&gt;=$BF$2,($BH$2*($BA$2-BI9)))))</f>
        <v>0</v>
      </c>
      <c r="BK9" s="55"/>
      <c r="BL9" s="54">
        <f>IF(BK9="",0,IF(BK9&gt;$BA$2,0,IF(BK9&gt;=$BF$2,($BH$2*($BA$2-BK9)))))</f>
        <v>0</v>
      </c>
      <c r="BM9" s="55"/>
      <c r="BN9" s="54">
        <f>IF(BM9="",0,IF(BM9&gt;$BA$2,0,IF(BM9&gt;=$BF$2,($BH$2*($BA$2-BM9)))))</f>
        <v>0</v>
      </c>
      <c r="BO9" s="55"/>
      <c r="BP9" s="54">
        <f>IF(BO9="",0,IF(BO9&gt;$BA$2,0,IF(BO9&gt;=$BF$2,($BH$2*($BA$2-BO9)))))</f>
        <v>0</v>
      </c>
      <c r="BQ9" s="55"/>
      <c r="BR9" s="54">
        <f>IF(BQ9="",0,IF(BQ9&gt;$BA$2,0,IF(BQ9&gt;=$BF$2,($BH$2*($BA$2-BQ9)))))</f>
        <v>0</v>
      </c>
      <c r="BS9" s="54">
        <f>LARGE((BF9,BH9,BJ9,BL9,BN9,BP9,BR9),1)+LARGE((BF9,BH9,BJ9,BL9,BN9,BP9,BR9),2)+LARGE((BF9,BH9,BJ9,BL9,BN9,BP9,BR9),3)</f>
        <v>46.192893401015148</v>
      </c>
      <c r="BT9" s="54">
        <f>SUM(BF9,BH9,BJ9,BL9,BN9,BP9,BR9)</f>
        <v>46.192893401015148</v>
      </c>
    </row>
    <row r="10" spans="1:72" s="19" customFormat="1" x14ac:dyDescent="0.25">
      <c r="B10" s="7">
        <f>COUNTA(I10,K10,M10,O10,Q10,S10,U10)</f>
        <v>1</v>
      </c>
      <c r="C10" s="57" t="s">
        <v>129</v>
      </c>
      <c r="D10" s="57" t="s">
        <v>215</v>
      </c>
      <c r="E10" s="57" t="s">
        <v>149</v>
      </c>
      <c r="F10" s="54">
        <f>W10+H10</f>
        <v>74.111675126903506</v>
      </c>
      <c r="G10" s="57"/>
      <c r="H10" s="54">
        <f>IF(G10="",0,IF(G10&gt;$E$2,0,IF(G10&gt;=$J$2,($L$2*($E$2-G10)))))</f>
        <v>0</v>
      </c>
      <c r="I10" s="55"/>
      <c r="J10" s="54">
        <f>IF(I10="",0,IF(I10&gt;$E$2,0,IF(I10&gt;=$J$2,($L$2*($E$2-I10)))))</f>
        <v>0</v>
      </c>
      <c r="K10" s="55"/>
      <c r="L10" s="54">
        <f>IF(K10="",0,IF(K10&gt;$E$2,0,IF(K10&gt;=$J$2,($L$2*($E$2-K10)))))</f>
        <v>0</v>
      </c>
      <c r="M10" s="55">
        <v>9.39</v>
      </c>
      <c r="N10" s="54">
        <f>IF(M10="",0,IF(M10&gt;$E$2,0,IF(M10&gt;=$J$2,($L$2*($E$2-M10)))))</f>
        <v>74.111675126903506</v>
      </c>
      <c r="O10" s="55"/>
      <c r="P10" s="54">
        <f>IF(O10="",0,IF(O10&gt;$E$2,0,IF(O10&gt;=$J$2,($L$2*($E$2-O10)))))</f>
        <v>0</v>
      </c>
      <c r="Q10" s="55"/>
      <c r="R10" s="54">
        <f>IF(Q10="",0,IF(Q10&gt;$E$2,0,IF(Q10&gt;=$J$2,($L$2*($E$2-Q10)))))</f>
        <v>0</v>
      </c>
      <c r="S10" s="55"/>
      <c r="T10" s="54">
        <f>IF(S10="",0,IF(S10&gt;$E$2,0,IF(S10&gt;=$J$2,($L$2*($E$2-S10)))))</f>
        <v>0</v>
      </c>
      <c r="U10" s="55"/>
      <c r="V10" s="54">
        <f>IF(U10="",0,IF(U10&gt;$E$2,0,IF(U10&gt;=$J$2,($L$2*($E$2-U10)))))</f>
        <v>0</v>
      </c>
      <c r="W10" s="54">
        <f>LARGE((J10,L10,N10,P10,R10,T10,V10),1)+LARGE((J10,L10,N10,P10,R10,T10,V10),2)+LARGE((J10,L10,N10,P10,R10,T10,V10),3)</f>
        <v>74.111675126903506</v>
      </c>
      <c r="X10" s="54">
        <f>SUM(J10,L10,N10,P10,R10,T10,V10)</f>
        <v>74.111675126903506</v>
      </c>
      <c r="Z10" s="7">
        <f t="shared" ref="Z7:Z45" si="0">COUNTA(AG10,AI10,AK10,AM10,AO10,AQ10,AS10)</f>
        <v>0</v>
      </c>
      <c r="AA10" s="55"/>
      <c r="AB10" s="55"/>
      <c r="AC10" s="55"/>
      <c r="AD10" s="54">
        <f t="shared" ref="AD7:AD45" si="1">AU10+AF10</f>
        <v>0</v>
      </c>
      <c r="AE10" s="55"/>
      <c r="AF10" s="54">
        <f t="shared" ref="AF7:AF45" si="2">IF(AE10="",0,IF(AE10&gt;$AC$2,0,IF(AE10&gt;=$AH$2,($AJ$2*($AC$2-AE10)))))</f>
        <v>0</v>
      </c>
      <c r="AG10" s="55"/>
      <c r="AH10" s="54">
        <f t="shared" ref="AH7:AH45" si="3">IF(AG10="",0,IF(AG10&gt;$AC$2,0,IF(AG10&gt;=$AH$2,($AJ$2*($AC$2-AG10)))))</f>
        <v>0</v>
      </c>
      <c r="AI10" s="55"/>
      <c r="AJ10" s="54">
        <f t="shared" ref="AJ7:AJ45" si="4">IF(AI10="",0,IF(AI10&gt;$AC$2,0,IF(AI10&gt;=$AH$2,($AJ$2*($AC$2-AI10)))))</f>
        <v>0</v>
      </c>
      <c r="AK10" s="55"/>
      <c r="AL10" s="54">
        <f t="shared" ref="AL7:AL45" si="5">IF(AK10="",0,IF(AK10&gt;$AC$2,0,IF(AK10&gt;=$AH$2,($AJ$2*($AC$2-AK10)))))</f>
        <v>0</v>
      </c>
      <c r="AM10" s="55"/>
      <c r="AN10" s="54">
        <f t="shared" ref="AN7:AN45" si="6">IF(AM10="",0,IF(AM10&gt;$AC$2,0,IF(AM10&gt;=$AH$2,($AJ$2*($AC$2-AM10)))))</f>
        <v>0</v>
      </c>
      <c r="AO10" s="55"/>
      <c r="AP10" s="54">
        <f t="shared" ref="AP7:AP45" si="7">IF(AO10="",0,IF(AO10&gt;$AC$2,0,IF(AO10&gt;=$AH$2,($AJ$2*($AC$2-AO10)))))</f>
        <v>0</v>
      </c>
      <c r="AQ10" s="55"/>
      <c r="AR10" s="54">
        <f t="shared" ref="AR7:AR45" si="8">IF(AQ10="",0,IF(AQ10&gt;$AC$2,0,IF(AQ10&gt;=$AH$2,($AJ$2*($AC$2-AQ10)))))</f>
        <v>0</v>
      </c>
      <c r="AS10" s="55"/>
      <c r="AT10" s="54">
        <f t="shared" ref="AT7:AT45" si="9">IF(AS10="",0,IF(AS10&gt;$AC$2,0,IF(AS10&gt;=$AH$2,($AJ$2*($AC$2-AS10)))))</f>
        <v>0</v>
      </c>
      <c r="AU10" s="54">
        <f>LARGE((AH10,AJ10,AL10,AN10,AP10,AR10,AT10),1)+LARGE((AH10,AJ10,AL10,AN10,AP10,AR10,AT10),2)+LARGE((AH10,AJ10,AL10,AN10,AP10,AR10,AT10),3)</f>
        <v>0</v>
      </c>
      <c r="AV10" s="54">
        <f t="shared" ref="AV8:AV46" si="10">SUM(AH10,AJ10,AL10,AN10,AP10,AR10,AT10)</f>
        <v>0</v>
      </c>
      <c r="AX10" s="7">
        <f>COUNTA(BE10,BG10,BI10,BK10,BM10,BO10,BQ10)</f>
        <v>1</v>
      </c>
      <c r="AY10" s="57" t="s">
        <v>123</v>
      </c>
      <c r="AZ10" s="57" t="s">
        <v>148</v>
      </c>
      <c r="BA10" s="57" t="s">
        <v>149</v>
      </c>
      <c r="BB10" s="54">
        <f>BS10+BD10</f>
        <v>34.51776649746192</v>
      </c>
      <c r="BC10" s="57"/>
      <c r="BD10" s="54">
        <f>IF(BC10="",0,IF(BC10&gt;$BA$2,0,IF(BC10&lt;$BA$2,($BH$2*($BA$2-BC10)))))</f>
        <v>0</v>
      </c>
      <c r="BE10" s="55"/>
      <c r="BF10" s="54">
        <f>IF(BE10="",0,IF(BE10&gt;$BA$2,0,IF(BE10&lt;$BA$2,($BH$2*($BA$2-BE10)))))</f>
        <v>0</v>
      </c>
      <c r="BG10" s="55">
        <v>10.86</v>
      </c>
      <c r="BH10" s="54">
        <f>IF(BG10="",0,IF(BG10&gt;$BA$2,0,IF(BG10&gt;=$BF$2,($BH$2*($BA$2-BG10)))))</f>
        <v>34.51776649746192</v>
      </c>
      <c r="BI10" s="55"/>
      <c r="BJ10" s="54">
        <f>IF(BI10="",0,IF(BI10&gt;$BA$2,0,IF(BI10&gt;=$BF$2,($BH$2*($BA$2-BI10)))))</f>
        <v>0</v>
      </c>
      <c r="BK10" s="55"/>
      <c r="BL10" s="54">
        <f>IF(BK10="",0,IF(BK10&gt;$BA$2,0,IF(BK10&gt;=$BF$2,($BH$2*($BA$2-BK10)))))</f>
        <v>0</v>
      </c>
      <c r="BM10" s="55"/>
      <c r="BN10" s="54">
        <f>IF(BM10="",0,IF(BM10&gt;$BA$2,0,IF(BM10&gt;=$BF$2,($BH$2*($BA$2-BM10)))))</f>
        <v>0</v>
      </c>
      <c r="BO10" s="55"/>
      <c r="BP10" s="54">
        <f>IF(BO10="",0,IF(BO10&gt;$BA$2,0,IF(BO10&gt;=$BF$2,($BH$2*($BA$2-BO10)))))</f>
        <v>0</v>
      </c>
      <c r="BQ10" s="55"/>
      <c r="BR10" s="54">
        <f>IF(BQ10="",0,IF(BQ10&gt;$BA$2,0,IF(BQ10&gt;=$BF$2,($BH$2*($BA$2-BQ10)))))</f>
        <v>0</v>
      </c>
      <c r="BS10" s="54">
        <f>LARGE((BF10,BH10,BJ10,BL10,BN10,BP10,BR10),1)+LARGE((BF10,BH10,BJ10,BL10,BN10,BP10,BR10),2)+LARGE((BF10,BH10,BJ10,BL10,BN10,BP10,BR10),3)</f>
        <v>34.51776649746192</v>
      </c>
      <c r="BT10" s="54">
        <f>SUM(BF10,BH10,BJ10,BL10,BN10,BP10,BR10)</f>
        <v>34.51776649746192</v>
      </c>
    </row>
    <row r="11" spans="1:72" s="19" customFormat="1" x14ac:dyDescent="0.25">
      <c r="B11" s="7">
        <f>COUNTA(I11,K11,M11,O11,Q11,S11,U11)</f>
        <v>1</v>
      </c>
      <c r="C11" s="55" t="s">
        <v>216</v>
      </c>
      <c r="D11" s="55" t="s">
        <v>217</v>
      </c>
      <c r="E11" s="55" t="s">
        <v>149</v>
      </c>
      <c r="F11" s="54">
        <f>W11+H11</f>
        <v>49.746192893401044</v>
      </c>
      <c r="G11" s="55"/>
      <c r="H11" s="54">
        <f>IF(G11="",0,IF(G11&gt;$E$2,0,IF(G11&gt;=$J$2,($L$2*($E$2-G11)))))</f>
        <v>0</v>
      </c>
      <c r="I11" s="55"/>
      <c r="J11" s="54">
        <f>IF(I11="",0,IF(I11&gt;$E$2,0,IF(I11&gt;=$J$2,($L$2*($E$2-I11)))))</f>
        <v>0</v>
      </c>
      <c r="K11" s="55"/>
      <c r="L11" s="54">
        <f>IF(K11="",0,IF(K11&gt;$E$2,0,IF(K11&gt;=$J$2,($L$2*($E$2-K11)))))</f>
        <v>0</v>
      </c>
      <c r="M11" s="55">
        <v>9.8699999999999992</v>
      </c>
      <c r="N11" s="54">
        <f>IF(M11="",0,IF(M11&gt;$E$2,0,IF(M11&gt;=$J$2,($L$2*($E$2-M11)))))</f>
        <v>49.746192893401044</v>
      </c>
      <c r="O11" s="55"/>
      <c r="P11" s="54">
        <f>IF(O11="",0,IF(O11&gt;$E$2,0,IF(O11&gt;=$J$2,($L$2*($E$2-O11)))))</f>
        <v>0</v>
      </c>
      <c r="Q11" s="55"/>
      <c r="R11" s="54">
        <f>IF(Q11="",0,IF(Q11&gt;$E$2,0,IF(Q11&gt;=$J$2,($L$2*($E$2-Q11)))))</f>
        <v>0</v>
      </c>
      <c r="S11" s="55"/>
      <c r="T11" s="54">
        <f>IF(S11="",0,IF(S11&gt;$E$2,0,IF(S11&gt;=$J$2,($L$2*($E$2-S11)))))</f>
        <v>0</v>
      </c>
      <c r="U11" s="55"/>
      <c r="V11" s="54">
        <f>IF(U11="",0,IF(U11&gt;$E$2,0,IF(U11&gt;=$J$2,($L$2*($E$2-U11)))))</f>
        <v>0</v>
      </c>
      <c r="W11" s="54">
        <f>LARGE((J11,L11,N11,P11,R11,T11,V11),1)+LARGE((J11,L11,N11,P11,R11,T11,V11),2)+LARGE((J11,L11,N11,P11,R11,T11,V11),3)</f>
        <v>49.746192893401044</v>
      </c>
      <c r="X11" s="54">
        <f>SUM(J11,L11,N11,P11,R11,T11,V11)</f>
        <v>49.746192893401044</v>
      </c>
      <c r="Z11" s="7">
        <f t="shared" si="0"/>
        <v>0</v>
      </c>
      <c r="AA11" s="55"/>
      <c r="AB11" s="55"/>
      <c r="AC11" s="55"/>
      <c r="AD11" s="54">
        <f t="shared" si="1"/>
        <v>0</v>
      </c>
      <c r="AE11" s="55"/>
      <c r="AF11" s="54">
        <f t="shared" si="2"/>
        <v>0</v>
      </c>
      <c r="AG11" s="55"/>
      <c r="AH11" s="54">
        <f t="shared" si="3"/>
        <v>0</v>
      </c>
      <c r="AI11" s="55"/>
      <c r="AJ11" s="54">
        <f t="shared" si="4"/>
        <v>0</v>
      </c>
      <c r="AK11" s="55"/>
      <c r="AL11" s="54">
        <f t="shared" si="5"/>
        <v>0</v>
      </c>
      <c r="AM11" s="55"/>
      <c r="AN11" s="54">
        <f t="shared" si="6"/>
        <v>0</v>
      </c>
      <c r="AO11" s="55"/>
      <c r="AP11" s="54">
        <f t="shared" si="7"/>
        <v>0</v>
      </c>
      <c r="AQ11" s="55"/>
      <c r="AR11" s="54">
        <f t="shared" si="8"/>
        <v>0</v>
      </c>
      <c r="AS11" s="55"/>
      <c r="AT11" s="54">
        <f t="shared" si="9"/>
        <v>0</v>
      </c>
      <c r="AU11" s="54">
        <f>LARGE((AH11,AJ11,AL11,AN11,AP11,AR11,AT11),1)+LARGE((AH11,AJ11,AL11,AN11,AP11,AR11,AT11),2)+LARGE((AH11,AJ11,AL11,AN11,AP11,AR11,AT11),3)</f>
        <v>0</v>
      </c>
      <c r="AV11" s="54">
        <f t="shared" si="10"/>
        <v>0</v>
      </c>
      <c r="AX11" s="109">
        <f>COUNTA(BE11,BG11,BI11,BK11,BM11,BO11,BQ11)</f>
        <v>3</v>
      </c>
      <c r="AY11" s="55" t="s">
        <v>131</v>
      </c>
      <c r="AZ11" s="55" t="s">
        <v>214</v>
      </c>
      <c r="BA11" s="55" t="s">
        <v>149</v>
      </c>
      <c r="BB11" s="54">
        <f>BS11+BD11</f>
        <v>8.1218274111674305</v>
      </c>
      <c r="BC11" s="55"/>
      <c r="BD11" s="54">
        <f>IF(BC11="",0,IF(BC11&gt;$BA$2,0,IF(BC11&lt;$BA$2,($BH$2*($BA$2-BC11)))))</f>
        <v>0</v>
      </c>
      <c r="BE11" s="55">
        <v>11.51</v>
      </c>
      <c r="BF11" s="54">
        <f>IF(BE11="",0,IF(BE11&gt;$BA$2,0,IF(BE11&lt;$BA$2,($BH$2*($BA$2-BE11)))))</f>
        <v>1.5228426395938763</v>
      </c>
      <c r="BG11" s="55">
        <v>11.97</v>
      </c>
      <c r="BH11" s="54">
        <f>IF(BG11="",0,IF(BG11&gt;$BA$2,0,IF(BG11&gt;=$BF$2,($BH$2*($BA$2-BG11)))))</f>
        <v>0</v>
      </c>
      <c r="BI11" s="55">
        <v>11.41</v>
      </c>
      <c r="BJ11" s="54">
        <f>IF(BI11="",0,IF(BI11&gt;$BA$2,0,IF(BI11&gt;=$BF$2,($BH$2*($BA$2-BI11)))))</f>
        <v>6.5989847715735541</v>
      </c>
      <c r="BK11" s="55"/>
      <c r="BL11" s="54">
        <f>IF(BK11="",0,IF(BK11&gt;$BA$2,0,IF(BK11&gt;=$BF$2,($BH$2*($BA$2-BK11)))))</f>
        <v>0</v>
      </c>
      <c r="BM11" s="55"/>
      <c r="BN11" s="54">
        <f>IF(BM11="",0,IF(BM11&gt;$BA$2,0,IF(BM11&gt;=$BF$2,($BH$2*($BA$2-BM11)))))</f>
        <v>0</v>
      </c>
      <c r="BO11" s="55"/>
      <c r="BP11" s="54">
        <f>IF(BO11="",0,IF(BO11&gt;$BA$2,0,IF(BO11&gt;=$BF$2,($BH$2*($BA$2-BO11)))))</f>
        <v>0</v>
      </c>
      <c r="BQ11" s="55"/>
      <c r="BR11" s="54">
        <f>IF(BQ11="",0,IF(BQ11&gt;$BA$2,0,IF(BQ11&gt;=$BF$2,($BH$2*($BA$2-BQ11)))))</f>
        <v>0</v>
      </c>
      <c r="BS11" s="54">
        <f>LARGE((BF11,BH11,BJ11,BL11,BN11,BP11,BR11),1)+LARGE((BF11,BH11,BJ11,BL11,BN11,BP11,BR11),2)+LARGE((BF11,BH11,BJ11,BL11,BN11,BP11,BR11),3)</f>
        <v>8.1218274111674305</v>
      </c>
      <c r="BT11" s="54">
        <f>SUM(BF11,BH11,BJ11,BL11,BN11,BP11,BR11)</f>
        <v>8.1218274111674305</v>
      </c>
    </row>
    <row r="12" spans="1:72" s="19" customFormat="1" x14ac:dyDescent="0.25">
      <c r="B12" s="109">
        <f>COUNTA(I12,K12,M12,O12,Q12,S12,U12)</f>
        <v>3</v>
      </c>
      <c r="C12" s="55" t="s">
        <v>125</v>
      </c>
      <c r="D12" s="55" t="s">
        <v>126</v>
      </c>
      <c r="E12" s="55" t="s">
        <v>68</v>
      </c>
      <c r="F12" s="54">
        <f>W12+H12</f>
        <v>46.700507614213194</v>
      </c>
      <c r="G12" s="55"/>
      <c r="H12" s="54">
        <f>IF(G12="",0,IF(G12&gt;$E$2,0,IF(G12&gt;=$J$2,($L$2*($E$2-G12)))))</f>
        <v>0</v>
      </c>
      <c r="I12" s="55">
        <v>10.28</v>
      </c>
      <c r="J12" s="54">
        <f>IF(I12="",0,IF(I12&gt;$E$2,0,IF(I12&gt;=$J$2,($L$2*($E$2-I12)))))</f>
        <v>28.93401015228428</v>
      </c>
      <c r="K12" s="55">
        <v>11</v>
      </c>
      <c r="L12" s="54">
        <f>IF(K12="",0,IF(K12&gt;$E$2,0,IF(K12&gt;=$J$2,($L$2*($E$2-K12)))))</f>
        <v>0</v>
      </c>
      <c r="M12" s="55">
        <v>10.5</v>
      </c>
      <c r="N12" s="54">
        <f>IF(M12="",0,IF(M12&gt;$E$2,0,IF(M12&gt;=$J$2,($L$2*($E$2-M12)))))</f>
        <v>17.766497461928918</v>
      </c>
      <c r="O12" s="55"/>
      <c r="P12" s="54">
        <f>IF(O12="",0,IF(O12&gt;$E$2,0,IF(O12&gt;=$J$2,($L$2*($E$2-O12)))))</f>
        <v>0</v>
      </c>
      <c r="Q12" s="55"/>
      <c r="R12" s="54">
        <f>IF(Q12="",0,IF(Q12&gt;$E$2,0,IF(Q12&gt;=$J$2,($L$2*($E$2-Q12)))))</f>
        <v>0</v>
      </c>
      <c r="S12" s="55"/>
      <c r="T12" s="54">
        <f>IF(S12="",0,IF(S12&gt;$E$2,0,IF(S12&gt;=$J$2,($L$2*($E$2-S12)))))</f>
        <v>0</v>
      </c>
      <c r="U12" s="55"/>
      <c r="V12" s="54">
        <f>IF(U12="",0,IF(U12&gt;$E$2,0,IF(U12&gt;=$J$2,($L$2*($E$2-U12)))))</f>
        <v>0</v>
      </c>
      <c r="W12" s="54">
        <f>LARGE((J12,L12,N12,P12,R12,T12,V12),1)+LARGE((J12,L12,N12,P12,R12,T12,V12),2)+LARGE((J12,L12,N12,P12,R12,T12,V12),3)</f>
        <v>46.700507614213194</v>
      </c>
      <c r="X12" s="54">
        <f>SUM(J12,L12,N12,P12,R12,T12,V12)</f>
        <v>46.700507614213194</v>
      </c>
      <c r="Z12" s="7">
        <f t="shared" si="0"/>
        <v>0</v>
      </c>
      <c r="AA12" s="55"/>
      <c r="AB12" s="55"/>
      <c r="AC12" s="55"/>
      <c r="AD12" s="54">
        <f t="shared" si="1"/>
        <v>0</v>
      </c>
      <c r="AE12" s="55"/>
      <c r="AF12" s="54">
        <f t="shared" si="2"/>
        <v>0</v>
      </c>
      <c r="AG12" s="55"/>
      <c r="AH12" s="54">
        <f t="shared" si="3"/>
        <v>0</v>
      </c>
      <c r="AI12" s="55"/>
      <c r="AJ12" s="54">
        <f t="shared" si="4"/>
        <v>0</v>
      </c>
      <c r="AK12" s="55"/>
      <c r="AL12" s="54">
        <f t="shared" si="5"/>
        <v>0</v>
      </c>
      <c r="AM12" s="55"/>
      <c r="AN12" s="54">
        <f t="shared" si="6"/>
        <v>0</v>
      </c>
      <c r="AO12" s="55"/>
      <c r="AP12" s="54">
        <f t="shared" si="7"/>
        <v>0</v>
      </c>
      <c r="AQ12" s="55"/>
      <c r="AR12" s="54">
        <f t="shared" si="8"/>
        <v>0</v>
      </c>
      <c r="AS12" s="55"/>
      <c r="AT12" s="54">
        <f t="shared" si="9"/>
        <v>0</v>
      </c>
      <c r="AU12" s="54">
        <f>LARGE((AH12,AJ12,AL12,AN12,AP12,AR12,AT12),1)+LARGE((AH12,AJ12,AL12,AN12,AP12,AR12,AT12),2)+LARGE((AH12,AJ12,AL12,AN12,AP12,AR12,AT12),3)</f>
        <v>0</v>
      </c>
      <c r="AV12" s="54">
        <f t="shared" si="10"/>
        <v>0</v>
      </c>
      <c r="AX12" s="7">
        <f>COUNTA(BE12,BG12,BI12,BK12,BM12,BO12,BQ12)</f>
        <v>1</v>
      </c>
      <c r="AY12" s="55" t="s">
        <v>132</v>
      </c>
      <c r="AZ12" s="55" t="s">
        <v>133</v>
      </c>
      <c r="BA12" s="55" t="s">
        <v>149</v>
      </c>
      <c r="BB12" s="54">
        <f>BS12+BD12</f>
        <v>0</v>
      </c>
      <c r="BC12" s="55"/>
      <c r="BD12" s="54">
        <f>IF(BC12="",0,IF(BC12&gt;$BA$2,0,IF(BC12&lt;$BA$2,($BH$2*($BA$2-BC12)))))</f>
        <v>0</v>
      </c>
      <c r="BE12" s="55">
        <v>11.91</v>
      </c>
      <c r="BF12" s="54">
        <f>IF(BE12="",0,IF(BE12&gt;$BA$2,0,IF(BE12&lt;$BA$2,($BH$2*($BA$2-BE12)))))</f>
        <v>0</v>
      </c>
      <c r="BG12" s="55"/>
      <c r="BH12" s="54">
        <f>IF(BG12="",0,IF(BG12&gt;$BA$2,0,IF(BG12&gt;=$BF$2,($BH$2*($BA$2-BG12)))))</f>
        <v>0</v>
      </c>
      <c r="BI12" s="55"/>
      <c r="BJ12" s="54">
        <f>IF(BI12="",0,IF(BI12&gt;$BA$2,0,IF(BI12&gt;=$BF$2,($BH$2*($BA$2-BI12)))))</f>
        <v>0</v>
      </c>
      <c r="BK12" s="55"/>
      <c r="BL12" s="54">
        <f>IF(BK12="",0,IF(BK12&gt;$BA$2,0,IF(BK12&gt;=$BF$2,($BH$2*($BA$2-BK12)))))</f>
        <v>0</v>
      </c>
      <c r="BM12" s="55"/>
      <c r="BN12" s="54">
        <f>IF(BM12="",0,IF(BM12&gt;$BA$2,0,IF(BM12&gt;=$BF$2,($BH$2*($BA$2-BM12)))))</f>
        <v>0</v>
      </c>
      <c r="BO12" s="55"/>
      <c r="BP12" s="54">
        <f>IF(BO12="",0,IF(BO12&gt;$BA$2,0,IF(BO12&gt;=$BF$2,($BH$2*($BA$2-BO12)))))</f>
        <v>0</v>
      </c>
      <c r="BQ12" s="55"/>
      <c r="BR12" s="54">
        <f>IF(BQ12="",0,IF(BQ12&gt;$BA$2,0,IF(BQ12&gt;=$BF$2,($BH$2*($BA$2-BQ12)))))</f>
        <v>0</v>
      </c>
      <c r="BS12" s="54">
        <f>LARGE((BF12,BH12,BJ12,BL12,BN12,BP12,BR12),1)+LARGE((BF12,BH12,BJ12,BL12,BN12,BP12,BR12),2)+LARGE((BF12,BH12,BJ12,BL12,BN12,BP12,BR12),3)</f>
        <v>0</v>
      </c>
      <c r="BT12" s="54">
        <f>SUM(BF12,BH12,BJ12,BL12,BN12,BP12,BR12)</f>
        <v>0</v>
      </c>
    </row>
    <row r="13" spans="1:72" s="19" customFormat="1" x14ac:dyDescent="0.25">
      <c r="B13" s="7">
        <f>COUNTA(I13,K13,M13,O13,Q13,S13,U13)</f>
        <v>1</v>
      </c>
      <c r="C13" s="55" t="s">
        <v>166</v>
      </c>
      <c r="D13" s="55" t="s">
        <v>249</v>
      </c>
      <c r="E13" s="55" t="s">
        <v>149</v>
      </c>
      <c r="F13" s="54">
        <f>W13+H13</f>
        <v>27.411167512690316</v>
      </c>
      <c r="G13" s="55"/>
      <c r="H13" s="54">
        <f>IF(G13="",0,IF(G13&gt;$E$2,0,IF(G13&gt;=$J$2,($L$2*($E$2-G13)))))</f>
        <v>0</v>
      </c>
      <c r="I13" s="55"/>
      <c r="J13" s="54">
        <f>IF(I13="",0,IF(I13&gt;$E$2,0,IF(I13&gt;=$J$2,($L$2*($E$2-I13)))))</f>
        <v>0</v>
      </c>
      <c r="K13" s="55"/>
      <c r="L13" s="54">
        <f>IF(K13="",0,IF(K13&gt;$E$2,0,IF(K13&gt;=$J$2,($L$2*($E$2-K13)))))</f>
        <v>0</v>
      </c>
      <c r="M13" s="55">
        <v>10.31</v>
      </c>
      <c r="N13" s="54">
        <f>IF(M13="",0,IF(M13&gt;$E$2,0,IF(M13&gt;=$J$2,($L$2*($E$2-M13)))))</f>
        <v>27.411167512690316</v>
      </c>
      <c r="O13" s="55"/>
      <c r="P13" s="54">
        <f>IF(O13="",0,IF(O13&gt;$E$2,0,IF(O13&gt;=$J$2,($L$2*($E$2-O13)))))</f>
        <v>0</v>
      </c>
      <c r="Q13" s="55"/>
      <c r="R13" s="54">
        <f>IF(Q13="",0,IF(Q13&gt;$E$2,0,IF(Q13&gt;=$J$2,($L$2*($E$2-Q13)))))</f>
        <v>0</v>
      </c>
      <c r="S13" s="55"/>
      <c r="T13" s="54">
        <f>IF(S13="",0,IF(S13&gt;$E$2,0,IF(S13&gt;=$J$2,($L$2*($E$2-S13)))))</f>
        <v>0</v>
      </c>
      <c r="U13" s="55"/>
      <c r="V13" s="54">
        <f>IF(U13="",0,IF(U13&gt;$E$2,0,IF(U13&gt;=$J$2,($L$2*($E$2-U13)))))</f>
        <v>0</v>
      </c>
      <c r="W13" s="54">
        <f>LARGE((J13,L13,N13,P13,R13,T13,V13),1)+LARGE((J13,L13,N13,P13,R13,T13,V13),2)+LARGE((J13,L13,N13,P13,R13,T13,V13),3)</f>
        <v>27.411167512690316</v>
      </c>
      <c r="X13" s="54">
        <f>SUM(J13,L13,N13,P13,R13,T13,V13)</f>
        <v>27.411167512690316</v>
      </c>
      <c r="Z13" s="7">
        <f t="shared" si="0"/>
        <v>0</v>
      </c>
      <c r="AA13" s="55"/>
      <c r="AB13" s="55"/>
      <c r="AC13" s="55"/>
      <c r="AD13" s="54">
        <f t="shared" si="1"/>
        <v>0</v>
      </c>
      <c r="AE13" s="55"/>
      <c r="AF13" s="54">
        <f t="shared" si="2"/>
        <v>0</v>
      </c>
      <c r="AG13" s="55"/>
      <c r="AH13" s="54">
        <f t="shared" si="3"/>
        <v>0</v>
      </c>
      <c r="AI13" s="55"/>
      <c r="AJ13" s="54">
        <f t="shared" si="4"/>
        <v>0</v>
      </c>
      <c r="AK13" s="55"/>
      <c r="AL13" s="54">
        <f t="shared" si="5"/>
        <v>0</v>
      </c>
      <c r="AM13" s="55"/>
      <c r="AN13" s="54">
        <f t="shared" si="6"/>
        <v>0</v>
      </c>
      <c r="AO13" s="55"/>
      <c r="AP13" s="54">
        <f t="shared" si="7"/>
        <v>0</v>
      </c>
      <c r="AQ13" s="55"/>
      <c r="AR13" s="54">
        <f t="shared" si="8"/>
        <v>0</v>
      </c>
      <c r="AS13" s="55"/>
      <c r="AT13" s="54">
        <f t="shared" si="9"/>
        <v>0</v>
      </c>
      <c r="AU13" s="54">
        <f>LARGE((AH13,AJ13,AL13,AN13,AP13,AR13,AT13),1)+LARGE((AH13,AJ13,AL13,AN13,AP13,AR13,AT13),2)+LARGE((AH13,AJ13,AL13,AN13,AP13,AR13,AT13),3)</f>
        <v>0</v>
      </c>
      <c r="AV13" s="54">
        <f t="shared" si="10"/>
        <v>0</v>
      </c>
      <c r="AX13" s="7">
        <f t="shared" ref="AX7:AX41" si="11">COUNTA(BE13,BG13,BI13,BK13,BM13,BO13,BQ13)</f>
        <v>0</v>
      </c>
      <c r="AY13" s="57"/>
      <c r="AZ13" s="57"/>
      <c r="BA13" s="57"/>
      <c r="BB13" s="54">
        <f t="shared" ref="BB8:BB41" si="12">BS13+BD13</f>
        <v>0</v>
      </c>
      <c r="BC13" s="57"/>
      <c r="BD13" s="54">
        <f t="shared" ref="BD7:BD41" si="13">IF(BC13="",0,IF(BC13&gt;$BA$2,0,IF(BC13&lt;$BA$2,($BH$2*($BA$2-BC13)))))</f>
        <v>0</v>
      </c>
      <c r="BE13" s="55"/>
      <c r="BF13" s="54">
        <f t="shared" ref="BF7:BF41" si="14">IF(BE13="",0,IF(BE13&gt;$BA$2,0,IF(BE13&lt;$BA$2,($BH$2*($BA$2-BE13)))))</f>
        <v>0</v>
      </c>
      <c r="BG13" s="55"/>
      <c r="BH13" s="54">
        <f t="shared" ref="BH7:BH41" si="15">IF(BG13="",0,IF(BG13&gt;$BA$2,0,IF(BG13&gt;=$BF$2,($BH$2*($BA$2-BG13)))))</f>
        <v>0</v>
      </c>
      <c r="BI13" s="55"/>
      <c r="BJ13" s="54">
        <f t="shared" ref="BJ7:BJ41" si="16">IF(BI13="",0,IF(BI13&gt;$BA$2,0,IF(BI13&gt;=$BF$2,($BH$2*($BA$2-BI13)))))</f>
        <v>0</v>
      </c>
      <c r="BK13" s="55"/>
      <c r="BL13" s="54">
        <f t="shared" ref="BL7:BL41" si="17">IF(BK13="",0,IF(BK13&gt;$BA$2,0,IF(BK13&gt;=$BF$2,($BH$2*($BA$2-BK13)))))</f>
        <v>0</v>
      </c>
      <c r="BM13" s="55"/>
      <c r="BN13" s="54">
        <f t="shared" ref="BN7:BN41" si="18">IF(BM13="",0,IF(BM13&gt;$BA$2,0,IF(BM13&gt;=$BF$2,($BH$2*($BA$2-BM13)))))</f>
        <v>0</v>
      </c>
      <c r="BO13" s="55"/>
      <c r="BP13" s="54">
        <f t="shared" ref="BP7:BP41" si="19">IF(BO13="",0,IF(BO13&gt;$BA$2,0,IF(BO13&gt;=$BF$2,($BH$2*($BA$2-BO13)))))</f>
        <v>0</v>
      </c>
      <c r="BQ13" s="55"/>
      <c r="BR13" s="54">
        <f t="shared" ref="BR7:BR41" si="20">IF(BQ13="",0,IF(BQ13&gt;$BA$2,0,IF(BQ13&gt;=$BF$2,($BH$2*($BA$2-BQ13)))))</f>
        <v>0</v>
      </c>
      <c r="BS13" s="54">
        <f>LARGE((BF13,BH13,BJ13,BL13,BN13,BP13,BR13),1)+LARGE((BF13,BH13,BJ13,BL13,BN13,BP13,BR13),2)+LARGE((BF13,BH13,BJ13,BL13,BN13,BP13,BR13),3)</f>
        <v>0</v>
      </c>
      <c r="BT13" s="54">
        <f t="shared" ref="BT8:BT41" si="21">SUM(BF13,BH13,BJ13,BL13,BN13,BP13,BR13)</f>
        <v>0</v>
      </c>
    </row>
    <row r="14" spans="1:72" s="19" customFormat="1" x14ac:dyDescent="0.25">
      <c r="B14" s="7">
        <f>COUNTA(I14,K14,M14,O14,Q14,S14,U14)</f>
        <v>1</v>
      </c>
      <c r="C14" s="57" t="s">
        <v>247</v>
      </c>
      <c r="D14" s="57" t="s">
        <v>248</v>
      </c>
      <c r="E14" s="57" t="s">
        <v>71</v>
      </c>
      <c r="F14" s="54">
        <f>W14+H14</f>
        <v>1.0152284263959175</v>
      </c>
      <c r="G14" s="57"/>
      <c r="H14" s="54">
        <f>IF(G14="",0,IF(G14&gt;$E$2,0,IF(G14&gt;=$J$2,($L$2*($E$2-G14)))))</f>
        <v>0</v>
      </c>
      <c r="I14" s="55"/>
      <c r="J14" s="54">
        <f>IF(I14="",0,IF(I14&gt;$E$2,0,IF(I14&gt;=$J$2,($L$2*($E$2-I14)))))</f>
        <v>0</v>
      </c>
      <c r="K14" s="55"/>
      <c r="L14" s="54">
        <f>IF(K14="",0,IF(K14&gt;$E$2,0,IF(K14&gt;=$J$2,($L$2*($E$2-K14)))))</f>
        <v>0</v>
      </c>
      <c r="M14" s="57">
        <v>10.83</v>
      </c>
      <c r="N14" s="54">
        <f>IF(M14="",0,IF(M14&gt;$E$2,0,IF(M14&gt;=$J$2,($L$2*($E$2-M14)))))</f>
        <v>1.0152284263959175</v>
      </c>
      <c r="O14" s="55"/>
      <c r="P14" s="54">
        <f>IF(O14="",0,IF(O14&gt;$E$2,0,IF(O14&gt;=$J$2,($L$2*($E$2-O14)))))</f>
        <v>0</v>
      </c>
      <c r="Q14" s="55"/>
      <c r="R14" s="54">
        <f>IF(Q14="",0,IF(Q14&gt;$E$2,0,IF(Q14&gt;=$J$2,($L$2*($E$2-Q14)))))</f>
        <v>0</v>
      </c>
      <c r="S14" s="55"/>
      <c r="T14" s="54">
        <f>IF(S14="",0,IF(S14&gt;$E$2,0,IF(S14&gt;=$J$2,($L$2*($E$2-S14)))))</f>
        <v>0</v>
      </c>
      <c r="U14" s="55"/>
      <c r="V14" s="54">
        <f>IF(U14="",0,IF(U14&gt;$E$2,0,IF(U14&gt;=$J$2,($L$2*($E$2-U14)))))</f>
        <v>0</v>
      </c>
      <c r="W14" s="54">
        <f>LARGE((J14,L14,N14,P14,R14,T14,V14),1)+LARGE((J14,L14,N14,P14,R14,T14,V14),2)+LARGE((J14,L14,N14,P14,R14,T14,V14),3)</f>
        <v>1.0152284263959175</v>
      </c>
      <c r="X14" s="54">
        <f>SUM(J14,L14,N14,P14,R14,T14,V14)</f>
        <v>1.0152284263959175</v>
      </c>
      <c r="Z14" s="7">
        <f t="shared" si="0"/>
        <v>0</v>
      </c>
      <c r="AA14" s="57"/>
      <c r="AB14" s="57"/>
      <c r="AC14" s="57"/>
      <c r="AD14" s="54">
        <f t="shared" si="1"/>
        <v>0</v>
      </c>
      <c r="AE14" s="57"/>
      <c r="AF14" s="54">
        <f t="shared" si="2"/>
        <v>0</v>
      </c>
      <c r="AG14" s="55"/>
      <c r="AH14" s="54">
        <f t="shared" si="3"/>
        <v>0</v>
      </c>
      <c r="AI14" s="55"/>
      <c r="AJ14" s="54">
        <f t="shared" si="4"/>
        <v>0</v>
      </c>
      <c r="AK14" s="55"/>
      <c r="AL14" s="54">
        <f t="shared" si="5"/>
        <v>0</v>
      </c>
      <c r="AM14" s="55"/>
      <c r="AN14" s="54">
        <f t="shared" si="6"/>
        <v>0</v>
      </c>
      <c r="AO14" s="55"/>
      <c r="AP14" s="54">
        <f t="shared" si="7"/>
        <v>0</v>
      </c>
      <c r="AQ14" s="55"/>
      <c r="AR14" s="54">
        <f t="shared" si="8"/>
        <v>0</v>
      </c>
      <c r="AS14" s="55"/>
      <c r="AT14" s="54">
        <f t="shared" si="9"/>
        <v>0</v>
      </c>
      <c r="AU14" s="54">
        <f>LARGE((AH14,AJ14,AL14,AN14,AP14,AR14,AT14),1)+LARGE((AH14,AJ14,AL14,AN14,AP14,AR14,AT14),2)+LARGE((AH14,AJ14,AL14,AN14,AP14,AR14,AT14),3)</f>
        <v>0</v>
      </c>
      <c r="AV14" s="54">
        <f t="shared" si="10"/>
        <v>0</v>
      </c>
      <c r="AX14" s="7">
        <f t="shared" si="11"/>
        <v>0</v>
      </c>
      <c r="AY14" s="55"/>
      <c r="AZ14" s="55"/>
      <c r="BA14" s="55"/>
      <c r="BB14" s="54">
        <f t="shared" si="12"/>
        <v>0</v>
      </c>
      <c r="BC14" s="55"/>
      <c r="BD14" s="54">
        <f t="shared" si="13"/>
        <v>0</v>
      </c>
      <c r="BE14" s="55"/>
      <c r="BF14" s="54">
        <f t="shared" si="14"/>
        <v>0</v>
      </c>
      <c r="BG14" s="55"/>
      <c r="BH14" s="54">
        <f t="shared" si="15"/>
        <v>0</v>
      </c>
      <c r="BI14" s="55"/>
      <c r="BJ14" s="54">
        <f t="shared" si="16"/>
        <v>0</v>
      </c>
      <c r="BK14" s="55"/>
      <c r="BL14" s="54">
        <f t="shared" si="17"/>
        <v>0</v>
      </c>
      <c r="BM14" s="55"/>
      <c r="BN14" s="54">
        <f t="shared" si="18"/>
        <v>0</v>
      </c>
      <c r="BO14" s="55"/>
      <c r="BP14" s="54">
        <f t="shared" si="19"/>
        <v>0</v>
      </c>
      <c r="BQ14" s="55"/>
      <c r="BR14" s="54">
        <f t="shared" si="20"/>
        <v>0</v>
      </c>
      <c r="BS14" s="54">
        <f>LARGE((BF14,BH14,BJ14,BL14,BN14,BP14,BR14),1)+LARGE((BF14,BH14,BJ14,BL14,BN14,BP14,BR14),2)+LARGE((BF14,BH14,BJ14,BL14,BN14,BP14,BR14),3)</f>
        <v>0</v>
      </c>
      <c r="BT14" s="54">
        <f t="shared" si="21"/>
        <v>0</v>
      </c>
    </row>
    <row r="15" spans="1:72" s="19" customFormat="1" x14ac:dyDescent="0.25">
      <c r="B15" s="7">
        <f t="shared" ref="B7:B25" si="22">COUNTA(I15,K15,M15,O15,Q15,S15,U15)</f>
        <v>0</v>
      </c>
      <c r="C15" s="7"/>
      <c r="D15" s="7"/>
      <c r="E15" s="7"/>
      <c r="F15" s="54">
        <f t="shared" ref="F7:F25" si="23">W15+H15</f>
        <v>0</v>
      </c>
      <c r="G15" s="7"/>
      <c r="H15" s="54">
        <f t="shared" ref="H7:H25" si="24">IF(G15="",0,IF(G15&gt;$E$2,0,IF(G15&gt;=$J$2,($L$2*($E$2-G15)))))</f>
        <v>0</v>
      </c>
      <c r="I15" s="7"/>
      <c r="J15" s="54">
        <f t="shared" ref="J7:J25" si="25">IF(I15="",0,IF(I15&gt;$E$2,0,IF(I15&gt;=$J$2,($L$2*($E$2-I15)))))</f>
        <v>0</v>
      </c>
      <c r="K15" s="7"/>
      <c r="L15" s="54">
        <f t="shared" ref="L7:L25" si="26">IF(K15="",0,IF(K15&gt;$E$2,0,IF(K15&gt;=$J$2,($L$2*($E$2-K15)))))</f>
        <v>0</v>
      </c>
      <c r="M15" s="7"/>
      <c r="N15" s="54">
        <f t="shared" ref="N7:N25" si="27">IF(M15="",0,IF(M15&gt;$E$2,0,IF(M15&gt;=$J$2,($L$2*($E$2-M15)))))</f>
        <v>0</v>
      </c>
      <c r="O15" s="7"/>
      <c r="P15" s="54">
        <f t="shared" ref="P7:P25" si="28">IF(O15="",0,IF(O15&gt;$E$2,0,IF(O15&gt;=$J$2,($L$2*($E$2-O15)))))</f>
        <v>0</v>
      </c>
      <c r="Q15" s="7"/>
      <c r="R15" s="54">
        <f t="shared" ref="R7:R25" si="29">IF(Q15="",0,IF(Q15&gt;$E$2,0,IF(Q15&gt;=$J$2,($L$2*($E$2-Q15)))))</f>
        <v>0</v>
      </c>
      <c r="S15" s="7"/>
      <c r="T15" s="54">
        <f t="shared" ref="T7:T25" si="30">IF(S15="",0,IF(S15&gt;$E$2,0,IF(S15&gt;=$J$2,($L$2*($E$2-S15)))))</f>
        <v>0</v>
      </c>
      <c r="U15" s="7"/>
      <c r="V15" s="54">
        <f t="shared" ref="V7:V25" si="31">IF(U15="",0,IF(U15&gt;$E$2,0,IF(U15&gt;=$J$2,($L$2*($E$2-U15)))))</f>
        <v>0</v>
      </c>
      <c r="W15" s="54">
        <f>LARGE((J15,L15,N15,P15,R15,T15,V15),1)+LARGE((J15,L15,N15,P15,R15,T15,V15),2)+LARGE((J15,L15,N15,P15,R15,T15,V15),3)</f>
        <v>0</v>
      </c>
      <c r="X15" s="54">
        <f t="shared" ref="X8:X26" si="32">SUM(J15,L15,N15,P15,R15,T15,V15)</f>
        <v>0</v>
      </c>
      <c r="Z15" s="7">
        <f t="shared" si="0"/>
        <v>0</v>
      </c>
      <c r="AA15" s="7"/>
      <c r="AB15" s="7"/>
      <c r="AC15" s="7"/>
      <c r="AD15" s="54">
        <f t="shared" si="1"/>
        <v>0</v>
      </c>
      <c r="AE15" s="7"/>
      <c r="AF15" s="54">
        <f t="shared" si="2"/>
        <v>0</v>
      </c>
      <c r="AG15" s="7"/>
      <c r="AH15" s="54">
        <f t="shared" si="3"/>
        <v>0</v>
      </c>
      <c r="AI15" s="7"/>
      <c r="AJ15" s="54">
        <f t="shared" si="4"/>
        <v>0</v>
      </c>
      <c r="AK15" s="7"/>
      <c r="AL15" s="54">
        <f t="shared" si="5"/>
        <v>0</v>
      </c>
      <c r="AM15" s="7"/>
      <c r="AN15" s="54">
        <f t="shared" si="6"/>
        <v>0</v>
      </c>
      <c r="AO15" s="7"/>
      <c r="AP15" s="54">
        <f t="shared" si="7"/>
        <v>0</v>
      </c>
      <c r="AQ15" s="7"/>
      <c r="AR15" s="54">
        <f t="shared" si="8"/>
        <v>0</v>
      </c>
      <c r="AS15" s="7"/>
      <c r="AT15" s="54">
        <f t="shared" si="9"/>
        <v>0</v>
      </c>
      <c r="AU15" s="54">
        <f>LARGE((AH15,AJ15,AL15,AN15,AP15,AR15,AT15),1)+LARGE((AH15,AJ15,AL15,AN15,AP15,AR15,AT15),2)+LARGE((AH15,AJ15,AL15,AN15,AP15,AR15,AT15),3)</f>
        <v>0</v>
      </c>
      <c r="AV15" s="54">
        <f t="shared" si="10"/>
        <v>0</v>
      </c>
      <c r="AX15" s="7">
        <f t="shared" si="11"/>
        <v>0</v>
      </c>
      <c r="AY15" s="7"/>
      <c r="AZ15" s="7"/>
      <c r="BA15" s="7"/>
      <c r="BB15" s="54">
        <f t="shared" si="12"/>
        <v>0</v>
      </c>
      <c r="BC15" s="7"/>
      <c r="BD15" s="54">
        <f t="shared" si="13"/>
        <v>0</v>
      </c>
      <c r="BE15" s="7"/>
      <c r="BF15" s="54">
        <f t="shared" si="14"/>
        <v>0</v>
      </c>
      <c r="BG15" s="7"/>
      <c r="BH15" s="54">
        <f t="shared" si="15"/>
        <v>0</v>
      </c>
      <c r="BI15" s="7"/>
      <c r="BJ15" s="54">
        <f t="shared" si="16"/>
        <v>0</v>
      </c>
      <c r="BK15" s="7"/>
      <c r="BL15" s="54">
        <f t="shared" si="17"/>
        <v>0</v>
      </c>
      <c r="BM15" s="7"/>
      <c r="BN15" s="54">
        <f t="shared" si="18"/>
        <v>0</v>
      </c>
      <c r="BO15" s="7"/>
      <c r="BP15" s="54">
        <f t="shared" si="19"/>
        <v>0</v>
      </c>
      <c r="BQ15" s="7"/>
      <c r="BR15" s="54">
        <f t="shared" si="20"/>
        <v>0</v>
      </c>
      <c r="BS15" s="54">
        <f>LARGE((BF15,BH15,BJ15,BL15,BN15,BP15,BR15),1)+LARGE((BF15,BH15,BJ15,BL15,BN15,BP15,BR15),2)+LARGE((BF15,BH15,BJ15,BL15,BN15,BP15,BR15),3)</f>
        <v>0</v>
      </c>
      <c r="BT15" s="54">
        <f t="shared" si="21"/>
        <v>0</v>
      </c>
    </row>
    <row r="16" spans="1:72" s="19" customFormat="1" x14ac:dyDescent="0.25">
      <c r="B16" s="7">
        <f t="shared" si="22"/>
        <v>0</v>
      </c>
      <c r="C16" s="57"/>
      <c r="D16" s="57"/>
      <c r="E16" s="55"/>
      <c r="F16" s="54">
        <f t="shared" si="23"/>
        <v>0</v>
      </c>
      <c r="G16" s="55"/>
      <c r="H16" s="54">
        <f t="shared" si="24"/>
        <v>0</v>
      </c>
      <c r="I16" s="55"/>
      <c r="J16" s="54">
        <f t="shared" si="25"/>
        <v>0</v>
      </c>
      <c r="K16" s="55"/>
      <c r="L16" s="54">
        <f t="shared" si="26"/>
        <v>0</v>
      </c>
      <c r="M16" s="55"/>
      <c r="N16" s="54">
        <f t="shared" si="27"/>
        <v>0</v>
      </c>
      <c r="O16" s="55"/>
      <c r="P16" s="54">
        <f t="shared" si="28"/>
        <v>0</v>
      </c>
      <c r="Q16" s="55"/>
      <c r="R16" s="54">
        <f t="shared" si="29"/>
        <v>0</v>
      </c>
      <c r="S16" s="55"/>
      <c r="T16" s="54">
        <f t="shared" si="30"/>
        <v>0</v>
      </c>
      <c r="U16" s="55"/>
      <c r="V16" s="54">
        <f t="shared" si="31"/>
        <v>0</v>
      </c>
      <c r="W16" s="54">
        <f>LARGE((J16,L16,N16,P16,R16,T16,V16),1)+LARGE((J16,L16,N16,P16,R16,T16,V16),2)+LARGE((J16,L16,N16,P16,R16,T16,V16),3)</f>
        <v>0</v>
      </c>
      <c r="X16" s="54">
        <f t="shared" si="32"/>
        <v>0</v>
      </c>
      <c r="Z16" s="7">
        <f t="shared" si="0"/>
        <v>0</v>
      </c>
      <c r="AA16" s="55"/>
      <c r="AB16" s="55"/>
      <c r="AC16" s="55"/>
      <c r="AD16" s="54">
        <f t="shared" si="1"/>
        <v>0</v>
      </c>
      <c r="AE16" s="55"/>
      <c r="AF16" s="54">
        <f t="shared" si="2"/>
        <v>0</v>
      </c>
      <c r="AG16" s="55"/>
      <c r="AH16" s="54">
        <f t="shared" si="3"/>
        <v>0</v>
      </c>
      <c r="AI16" s="55"/>
      <c r="AJ16" s="54">
        <f t="shared" si="4"/>
        <v>0</v>
      </c>
      <c r="AK16" s="55"/>
      <c r="AL16" s="54">
        <f t="shared" si="5"/>
        <v>0</v>
      </c>
      <c r="AM16" s="55"/>
      <c r="AN16" s="54">
        <f t="shared" si="6"/>
        <v>0</v>
      </c>
      <c r="AO16" s="55"/>
      <c r="AP16" s="54">
        <f t="shared" si="7"/>
        <v>0</v>
      </c>
      <c r="AQ16" s="55"/>
      <c r="AR16" s="54">
        <f t="shared" si="8"/>
        <v>0</v>
      </c>
      <c r="AS16" s="55"/>
      <c r="AT16" s="54">
        <f t="shared" si="9"/>
        <v>0</v>
      </c>
      <c r="AU16" s="54">
        <f>LARGE((AH16,AJ16,AL16,AN16,AP16,AR16,AT16),1)+LARGE((AH16,AJ16,AL16,AN16,AP16,AR16,AT16),2)+LARGE((AH16,AJ16,AL16,AN16,AP16,AR16,AT16),3)</f>
        <v>0</v>
      </c>
      <c r="AV16" s="54">
        <f t="shared" si="10"/>
        <v>0</v>
      </c>
      <c r="AX16" s="7">
        <f t="shared" si="11"/>
        <v>0</v>
      </c>
      <c r="AY16" s="55"/>
      <c r="AZ16" s="55"/>
      <c r="BA16" s="55"/>
      <c r="BB16" s="54">
        <f t="shared" si="12"/>
        <v>0</v>
      </c>
      <c r="BC16" s="55"/>
      <c r="BD16" s="54">
        <f t="shared" si="13"/>
        <v>0</v>
      </c>
      <c r="BE16" s="55"/>
      <c r="BF16" s="54">
        <f t="shared" si="14"/>
        <v>0</v>
      </c>
      <c r="BG16" s="55"/>
      <c r="BH16" s="54">
        <f t="shared" si="15"/>
        <v>0</v>
      </c>
      <c r="BI16" s="55"/>
      <c r="BJ16" s="54">
        <f t="shared" si="16"/>
        <v>0</v>
      </c>
      <c r="BK16" s="55"/>
      <c r="BL16" s="54">
        <f t="shared" si="17"/>
        <v>0</v>
      </c>
      <c r="BM16" s="55"/>
      <c r="BN16" s="54">
        <f t="shared" si="18"/>
        <v>0</v>
      </c>
      <c r="BO16" s="55"/>
      <c r="BP16" s="54">
        <f t="shared" si="19"/>
        <v>0</v>
      </c>
      <c r="BQ16" s="55"/>
      <c r="BR16" s="54">
        <f t="shared" si="20"/>
        <v>0</v>
      </c>
      <c r="BS16" s="54">
        <f>LARGE((BF16,BH16,BJ16,BL16,BN16,BP16,BR16),1)+LARGE((BF16,BH16,BJ16,BL16,BN16,BP16,BR16),2)+LARGE((BF16,BH16,BJ16,BL16,BN16,BP16,BR16),3)</f>
        <v>0</v>
      </c>
      <c r="BT16" s="54">
        <f t="shared" si="21"/>
        <v>0</v>
      </c>
    </row>
    <row r="17" spans="2:72" s="19" customFormat="1" x14ac:dyDescent="0.25">
      <c r="B17" s="7">
        <f t="shared" si="22"/>
        <v>0</v>
      </c>
      <c r="C17" s="57"/>
      <c r="D17" s="57"/>
      <c r="E17" s="57"/>
      <c r="F17" s="54">
        <f t="shared" si="23"/>
        <v>0</v>
      </c>
      <c r="G17" s="57"/>
      <c r="H17" s="54">
        <f t="shared" si="24"/>
        <v>0</v>
      </c>
      <c r="I17" s="55"/>
      <c r="J17" s="54">
        <f t="shared" si="25"/>
        <v>0</v>
      </c>
      <c r="K17" s="55"/>
      <c r="L17" s="54">
        <f t="shared" si="26"/>
        <v>0</v>
      </c>
      <c r="M17" s="57"/>
      <c r="N17" s="54">
        <f t="shared" si="27"/>
        <v>0</v>
      </c>
      <c r="O17" s="55"/>
      <c r="P17" s="54">
        <f t="shared" si="28"/>
        <v>0</v>
      </c>
      <c r="Q17" s="55"/>
      <c r="R17" s="54">
        <f t="shared" si="29"/>
        <v>0</v>
      </c>
      <c r="S17" s="55"/>
      <c r="T17" s="54">
        <f t="shared" si="30"/>
        <v>0</v>
      </c>
      <c r="U17" s="55"/>
      <c r="V17" s="54">
        <f t="shared" si="31"/>
        <v>0</v>
      </c>
      <c r="W17" s="54">
        <f>LARGE((J17,L17,N17,P17,R17,T17,V17),1)+LARGE((J17,L17,N17,P17,R17,T17,V17),2)+LARGE((J17,L17,N17,P17,R17,T17,V17),3)</f>
        <v>0</v>
      </c>
      <c r="X17" s="54">
        <f t="shared" si="32"/>
        <v>0</v>
      </c>
      <c r="Z17" s="7">
        <f t="shared" si="0"/>
        <v>0</v>
      </c>
      <c r="AA17" s="55"/>
      <c r="AB17" s="55"/>
      <c r="AC17" s="55"/>
      <c r="AD17" s="54">
        <f t="shared" si="1"/>
        <v>0</v>
      </c>
      <c r="AE17" s="55"/>
      <c r="AF17" s="54">
        <f t="shared" si="2"/>
        <v>0</v>
      </c>
      <c r="AG17" s="55"/>
      <c r="AH17" s="54">
        <f t="shared" si="3"/>
        <v>0</v>
      </c>
      <c r="AI17" s="55"/>
      <c r="AJ17" s="54">
        <f t="shared" si="4"/>
        <v>0</v>
      </c>
      <c r="AK17" s="55"/>
      <c r="AL17" s="54">
        <f t="shared" si="5"/>
        <v>0</v>
      </c>
      <c r="AM17" s="55"/>
      <c r="AN17" s="54">
        <f t="shared" si="6"/>
        <v>0</v>
      </c>
      <c r="AO17" s="55"/>
      <c r="AP17" s="54">
        <f t="shared" si="7"/>
        <v>0</v>
      </c>
      <c r="AQ17" s="55"/>
      <c r="AR17" s="54">
        <f t="shared" si="8"/>
        <v>0</v>
      </c>
      <c r="AS17" s="55"/>
      <c r="AT17" s="54">
        <f t="shared" si="9"/>
        <v>0</v>
      </c>
      <c r="AU17" s="54">
        <f>LARGE((AH17,AJ17,AL17,AN17,AP17,AR17,AT17),1)+LARGE((AH17,AJ17,AL17,AN17,AP17,AR17,AT17),2)+LARGE((AH17,AJ17,AL17,AN17,AP17,AR17,AT17),3)</f>
        <v>0</v>
      </c>
      <c r="AV17" s="54">
        <f t="shared" si="10"/>
        <v>0</v>
      </c>
      <c r="AX17" s="7">
        <f t="shared" si="11"/>
        <v>0</v>
      </c>
      <c r="AY17" s="55"/>
      <c r="AZ17" s="55"/>
      <c r="BA17" s="55"/>
      <c r="BB17" s="54">
        <f t="shared" si="12"/>
        <v>0</v>
      </c>
      <c r="BC17" s="55"/>
      <c r="BD17" s="54">
        <f t="shared" si="13"/>
        <v>0</v>
      </c>
      <c r="BE17" s="55"/>
      <c r="BF17" s="54">
        <f t="shared" si="14"/>
        <v>0</v>
      </c>
      <c r="BG17" s="55"/>
      <c r="BH17" s="54">
        <f t="shared" si="15"/>
        <v>0</v>
      </c>
      <c r="BI17" s="55"/>
      <c r="BJ17" s="54">
        <f t="shared" si="16"/>
        <v>0</v>
      </c>
      <c r="BK17" s="55"/>
      <c r="BL17" s="54">
        <f t="shared" si="17"/>
        <v>0</v>
      </c>
      <c r="BM17" s="55"/>
      <c r="BN17" s="54">
        <f t="shared" si="18"/>
        <v>0</v>
      </c>
      <c r="BO17" s="55"/>
      <c r="BP17" s="54">
        <f t="shared" si="19"/>
        <v>0</v>
      </c>
      <c r="BQ17" s="55"/>
      <c r="BR17" s="54">
        <f t="shared" si="20"/>
        <v>0</v>
      </c>
      <c r="BS17" s="54">
        <f>LARGE((BF17,BH17,BJ17,BL17,BN17,BP17,BR17),1)+LARGE((BF17,BH17,BJ17,BL17,BN17,BP17,BR17),2)+LARGE((BF17,BH17,BJ17,BL17,BN17,BP17,BR17),3)</f>
        <v>0</v>
      </c>
      <c r="BT17" s="54">
        <f t="shared" si="21"/>
        <v>0</v>
      </c>
    </row>
    <row r="18" spans="2:72" s="19" customFormat="1" x14ac:dyDescent="0.25">
      <c r="B18" s="7">
        <f t="shared" si="22"/>
        <v>0</v>
      </c>
      <c r="C18" s="57"/>
      <c r="D18" s="57"/>
      <c r="E18" s="57"/>
      <c r="F18" s="54">
        <f t="shared" si="23"/>
        <v>0</v>
      </c>
      <c r="G18" s="57"/>
      <c r="H18" s="54">
        <f t="shared" si="24"/>
        <v>0</v>
      </c>
      <c r="I18" s="7"/>
      <c r="J18" s="54">
        <f t="shared" si="25"/>
        <v>0</v>
      </c>
      <c r="K18" s="7"/>
      <c r="L18" s="54">
        <f t="shared" si="26"/>
        <v>0</v>
      </c>
      <c r="M18" s="7"/>
      <c r="N18" s="54">
        <f t="shared" si="27"/>
        <v>0</v>
      </c>
      <c r="O18" s="7"/>
      <c r="P18" s="54">
        <f t="shared" si="28"/>
        <v>0</v>
      </c>
      <c r="Q18" s="7"/>
      <c r="R18" s="54">
        <f t="shared" si="29"/>
        <v>0</v>
      </c>
      <c r="S18" s="7"/>
      <c r="T18" s="54">
        <f t="shared" si="30"/>
        <v>0</v>
      </c>
      <c r="U18" s="7"/>
      <c r="V18" s="54">
        <f t="shared" si="31"/>
        <v>0</v>
      </c>
      <c r="W18" s="54">
        <f>LARGE((J18,L18,N18,P18,R18,T18,V18),1)+LARGE((J18,L18,N18,P18,R18,T18,V18),2)+LARGE((J18,L18,N18,P18,R18,T18,V18),3)</f>
        <v>0</v>
      </c>
      <c r="X18" s="54">
        <f t="shared" si="32"/>
        <v>0</v>
      </c>
      <c r="Z18" s="7">
        <f t="shared" si="0"/>
        <v>0</v>
      </c>
      <c r="AA18" s="57"/>
      <c r="AB18" s="57"/>
      <c r="AC18" s="57"/>
      <c r="AD18" s="54">
        <f t="shared" si="1"/>
        <v>0</v>
      </c>
      <c r="AE18" s="57"/>
      <c r="AF18" s="54">
        <f t="shared" si="2"/>
        <v>0</v>
      </c>
      <c r="AG18" s="55"/>
      <c r="AH18" s="54">
        <f t="shared" si="3"/>
        <v>0</v>
      </c>
      <c r="AI18" s="55"/>
      <c r="AJ18" s="54">
        <f t="shared" si="4"/>
        <v>0</v>
      </c>
      <c r="AK18" s="55"/>
      <c r="AL18" s="54">
        <f t="shared" si="5"/>
        <v>0</v>
      </c>
      <c r="AM18" s="55"/>
      <c r="AN18" s="54">
        <f t="shared" si="6"/>
        <v>0</v>
      </c>
      <c r="AO18" s="55"/>
      <c r="AP18" s="54">
        <f t="shared" si="7"/>
        <v>0</v>
      </c>
      <c r="AQ18" s="55"/>
      <c r="AR18" s="54">
        <f t="shared" si="8"/>
        <v>0</v>
      </c>
      <c r="AS18" s="55"/>
      <c r="AT18" s="54">
        <f t="shared" si="9"/>
        <v>0</v>
      </c>
      <c r="AU18" s="54">
        <f>LARGE((AH18,AJ18,AL18,AN18,AP18,AR18,AT18),1)+LARGE((AH18,AJ18,AL18,AN18,AP18,AR18,AT18),2)+LARGE((AH18,AJ18,AL18,AN18,AP18,AR18,AT18),3)</f>
        <v>0</v>
      </c>
      <c r="AV18" s="54">
        <f t="shared" si="10"/>
        <v>0</v>
      </c>
      <c r="AX18" s="7">
        <f t="shared" si="11"/>
        <v>0</v>
      </c>
      <c r="AY18" s="57"/>
      <c r="AZ18" s="7"/>
      <c r="BA18" s="7"/>
      <c r="BB18" s="54">
        <f t="shared" si="12"/>
        <v>0</v>
      </c>
      <c r="BC18" s="7"/>
      <c r="BD18" s="54">
        <f t="shared" si="13"/>
        <v>0</v>
      </c>
      <c r="BE18" s="7"/>
      <c r="BF18" s="54">
        <f t="shared" si="14"/>
        <v>0</v>
      </c>
      <c r="BG18" s="7"/>
      <c r="BH18" s="54">
        <f t="shared" si="15"/>
        <v>0</v>
      </c>
      <c r="BI18" s="7"/>
      <c r="BJ18" s="54">
        <f t="shared" si="16"/>
        <v>0</v>
      </c>
      <c r="BK18" s="7"/>
      <c r="BL18" s="54">
        <f t="shared" si="17"/>
        <v>0</v>
      </c>
      <c r="BM18" s="7"/>
      <c r="BN18" s="54">
        <f t="shared" si="18"/>
        <v>0</v>
      </c>
      <c r="BO18" s="7"/>
      <c r="BP18" s="54">
        <f t="shared" si="19"/>
        <v>0</v>
      </c>
      <c r="BQ18" s="7"/>
      <c r="BR18" s="54">
        <f t="shared" si="20"/>
        <v>0</v>
      </c>
      <c r="BS18" s="54">
        <f>LARGE((BF18,BH18,BJ18,BL18,BN18,BP18,BR18),1)+LARGE((BF18,BH18,BJ18,BL18,BN18,BP18,BR18),2)+LARGE((BF18,BH18,BJ18,BL18,BN18,BP18,BR18),3)</f>
        <v>0</v>
      </c>
      <c r="BT18" s="54">
        <f t="shared" si="21"/>
        <v>0</v>
      </c>
    </row>
    <row r="19" spans="2:72" x14ac:dyDescent="0.25">
      <c r="B19" s="7">
        <f t="shared" si="22"/>
        <v>0</v>
      </c>
      <c r="C19" s="55"/>
      <c r="D19" s="55"/>
      <c r="E19" s="55"/>
      <c r="F19" s="54">
        <f t="shared" si="23"/>
        <v>0</v>
      </c>
      <c r="G19" s="55"/>
      <c r="H19" s="54">
        <f t="shared" si="24"/>
        <v>0</v>
      </c>
      <c r="I19" s="55"/>
      <c r="J19" s="54">
        <f t="shared" si="25"/>
        <v>0</v>
      </c>
      <c r="K19" s="55"/>
      <c r="L19" s="54">
        <f t="shared" si="26"/>
        <v>0</v>
      </c>
      <c r="M19" s="55"/>
      <c r="N19" s="54">
        <f t="shared" si="27"/>
        <v>0</v>
      </c>
      <c r="O19" s="55"/>
      <c r="P19" s="54">
        <f t="shared" si="28"/>
        <v>0</v>
      </c>
      <c r="Q19" s="55"/>
      <c r="R19" s="54">
        <f t="shared" si="29"/>
        <v>0</v>
      </c>
      <c r="S19" s="55"/>
      <c r="T19" s="54">
        <f t="shared" si="30"/>
        <v>0</v>
      </c>
      <c r="U19" s="55"/>
      <c r="V19" s="54">
        <f t="shared" si="31"/>
        <v>0</v>
      </c>
      <c r="W19" s="54">
        <f>LARGE((J19,L19,N19,P19,R19,T19,V19),1)+LARGE((J19,L19,N19,P19,R19,T19,V19),2)+LARGE((J19,L19,N19,P19,R19,T19,V19),3)</f>
        <v>0</v>
      </c>
      <c r="X19" s="54">
        <f t="shared" si="32"/>
        <v>0</v>
      </c>
      <c r="Z19" s="7">
        <f t="shared" si="0"/>
        <v>0</v>
      </c>
      <c r="AA19" s="7"/>
      <c r="AB19" s="7"/>
      <c r="AC19" s="7"/>
      <c r="AD19" s="54">
        <f t="shared" si="1"/>
        <v>0</v>
      </c>
      <c r="AE19" s="7"/>
      <c r="AF19" s="54">
        <f t="shared" si="2"/>
        <v>0</v>
      </c>
      <c r="AG19" s="7"/>
      <c r="AH19" s="54">
        <f t="shared" si="3"/>
        <v>0</v>
      </c>
      <c r="AI19" s="7"/>
      <c r="AJ19" s="54">
        <f t="shared" si="4"/>
        <v>0</v>
      </c>
      <c r="AK19" s="7"/>
      <c r="AL19" s="54">
        <f t="shared" si="5"/>
        <v>0</v>
      </c>
      <c r="AM19" s="7"/>
      <c r="AN19" s="54">
        <f t="shared" si="6"/>
        <v>0</v>
      </c>
      <c r="AO19" s="7"/>
      <c r="AP19" s="54">
        <f t="shared" si="7"/>
        <v>0</v>
      </c>
      <c r="AQ19" s="7"/>
      <c r="AR19" s="54">
        <f t="shared" si="8"/>
        <v>0</v>
      </c>
      <c r="AS19" s="7"/>
      <c r="AT19" s="54">
        <f t="shared" si="9"/>
        <v>0</v>
      </c>
      <c r="AU19" s="54">
        <f>LARGE((AH19,AJ19,AL19,AN19,AP19,AR19,AT19),1)+LARGE((AH19,AJ19,AL19,AN19,AP19,AR19,AT19),2)+LARGE((AH19,AJ19,AL19,AN19,AP19,AR19,AT19),3)</f>
        <v>0</v>
      </c>
      <c r="AV19" s="54">
        <f t="shared" si="10"/>
        <v>0</v>
      </c>
      <c r="AX19" s="7">
        <f t="shared" si="11"/>
        <v>0</v>
      </c>
      <c r="AY19" s="55"/>
      <c r="AZ19" s="55"/>
      <c r="BA19" s="55"/>
      <c r="BB19" s="54">
        <f t="shared" si="12"/>
        <v>0</v>
      </c>
      <c r="BC19" s="55"/>
      <c r="BD19" s="54">
        <f t="shared" si="13"/>
        <v>0</v>
      </c>
      <c r="BE19" s="55"/>
      <c r="BF19" s="54">
        <f t="shared" si="14"/>
        <v>0</v>
      </c>
      <c r="BG19" s="55"/>
      <c r="BH19" s="54">
        <f t="shared" si="15"/>
        <v>0</v>
      </c>
      <c r="BI19" s="55"/>
      <c r="BJ19" s="54">
        <f t="shared" si="16"/>
        <v>0</v>
      </c>
      <c r="BK19" s="55"/>
      <c r="BL19" s="54">
        <f t="shared" si="17"/>
        <v>0</v>
      </c>
      <c r="BM19" s="55"/>
      <c r="BN19" s="54">
        <f t="shared" si="18"/>
        <v>0</v>
      </c>
      <c r="BO19" s="55"/>
      <c r="BP19" s="54">
        <f t="shared" si="19"/>
        <v>0</v>
      </c>
      <c r="BQ19" s="55"/>
      <c r="BR19" s="54">
        <f t="shared" si="20"/>
        <v>0</v>
      </c>
      <c r="BS19" s="54">
        <f>LARGE((BF19,BH19,BJ19,BL19,BN19,BP19,BR19),1)+LARGE((BF19,BH19,BJ19,BL19,BN19,BP19,BR19),2)+LARGE((BF19,BH19,BJ19,BL19,BN19,BP19,BR19),3)</f>
        <v>0</v>
      </c>
      <c r="BT19" s="54">
        <f t="shared" si="21"/>
        <v>0</v>
      </c>
    </row>
    <row r="20" spans="2:72" x14ac:dyDescent="0.25">
      <c r="B20" s="7">
        <f t="shared" si="22"/>
        <v>0</v>
      </c>
      <c r="C20" s="55"/>
      <c r="D20" s="55"/>
      <c r="E20" s="55"/>
      <c r="F20" s="54">
        <f t="shared" si="23"/>
        <v>0</v>
      </c>
      <c r="G20" s="55"/>
      <c r="H20" s="54">
        <f t="shared" si="24"/>
        <v>0</v>
      </c>
      <c r="I20" s="55"/>
      <c r="J20" s="54">
        <f t="shared" si="25"/>
        <v>0</v>
      </c>
      <c r="K20" s="55"/>
      <c r="L20" s="54">
        <f t="shared" si="26"/>
        <v>0</v>
      </c>
      <c r="M20" s="55"/>
      <c r="N20" s="54">
        <f t="shared" si="27"/>
        <v>0</v>
      </c>
      <c r="O20" s="55"/>
      <c r="P20" s="54">
        <f t="shared" si="28"/>
        <v>0</v>
      </c>
      <c r="Q20" s="55"/>
      <c r="R20" s="54">
        <f t="shared" si="29"/>
        <v>0</v>
      </c>
      <c r="S20" s="55"/>
      <c r="T20" s="54">
        <f t="shared" si="30"/>
        <v>0</v>
      </c>
      <c r="U20" s="55"/>
      <c r="V20" s="54">
        <f t="shared" si="31"/>
        <v>0</v>
      </c>
      <c r="W20" s="54">
        <f>LARGE((J20,L20,N20,P20,R20,T20,V20),1)+LARGE((J20,L20,N20,P20,R20,T20,V20),2)+LARGE((J20,L20,N20,P20,R20,T20,V20),3)</f>
        <v>0</v>
      </c>
      <c r="X20" s="54">
        <f t="shared" si="32"/>
        <v>0</v>
      </c>
      <c r="Z20" s="7">
        <f t="shared" si="0"/>
        <v>0</v>
      </c>
      <c r="AA20" s="7"/>
      <c r="AB20" s="7"/>
      <c r="AC20" s="7"/>
      <c r="AD20" s="54">
        <f t="shared" si="1"/>
        <v>0</v>
      </c>
      <c r="AE20" s="7"/>
      <c r="AF20" s="54">
        <f t="shared" si="2"/>
        <v>0</v>
      </c>
      <c r="AG20" s="7"/>
      <c r="AH20" s="54">
        <f t="shared" si="3"/>
        <v>0</v>
      </c>
      <c r="AI20" s="7"/>
      <c r="AJ20" s="54">
        <f t="shared" si="4"/>
        <v>0</v>
      </c>
      <c r="AK20" s="7"/>
      <c r="AL20" s="54">
        <f t="shared" si="5"/>
        <v>0</v>
      </c>
      <c r="AM20" s="7"/>
      <c r="AN20" s="54">
        <f t="shared" si="6"/>
        <v>0</v>
      </c>
      <c r="AO20" s="7"/>
      <c r="AP20" s="54">
        <f t="shared" si="7"/>
        <v>0</v>
      </c>
      <c r="AQ20" s="7"/>
      <c r="AR20" s="54">
        <f t="shared" si="8"/>
        <v>0</v>
      </c>
      <c r="AS20" s="7"/>
      <c r="AT20" s="54">
        <f t="shared" si="9"/>
        <v>0</v>
      </c>
      <c r="AU20" s="54">
        <f>LARGE((AH20,AJ20,AL20,AN20,AP20,AR20,AT20),1)+LARGE((AH20,AJ20,AL20,AN20,AP20,AR20,AT20),2)+LARGE((AH20,AJ20,AL20,AN20,AP20,AR20,AT20),3)</f>
        <v>0</v>
      </c>
      <c r="AV20" s="54">
        <f t="shared" si="10"/>
        <v>0</v>
      </c>
      <c r="AX20" s="7">
        <f t="shared" si="11"/>
        <v>0</v>
      </c>
      <c r="AY20" s="7"/>
      <c r="AZ20" s="7"/>
      <c r="BA20" s="7"/>
      <c r="BB20" s="54">
        <f t="shared" si="12"/>
        <v>0</v>
      </c>
      <c r="BC20" s="7"/>
      <c r="BD20" s="54">
        <f t="shared" si="13"/>
        <v>0</v>
      </c>
      <c r="BE20" s="7"/>
      <c r="BF20" s="54">
        <f t="shared" si="14"/>
        <v>0</v>
      </c>
      <c r="BG20" s="7"/>
      <c r="BH20" s="54">
        <f t="shared" si="15"/>
        <v>0</v>
      </c>
      <c r="BI20" s="7"/>
      <c r="BJ20" s="54">
        <f t="shared" si="16"/>
        <v>0</v>
      </c>
      <c r="BK20" s="7"/>
      <c r="BL20" s="54">
        <f t="shared" si="17"/>
        <v>0</v>
      </c>
      <c r="BM20" s="7"/>
      <c r="BN20" s="54">
        <f t="shared" si="18"/>
        <v>0</v>
      </c>
      <c r="BO20" s="7"/>
      <c r="BP20" s="54">
        <f t="shared" si="19"/>
        <v>0</v>
      </c>
      <c r="BQ20" s="7"/>
      <c r="BR20" s="54">
        <f t="shared" si="20"/>
        <v>0</v>
      </c>
      <c r="BS20" s="54">
        <f>LARGE((BF20,BH20,BJ20,BL20,BN20,BP20,BR20),1)+LARGE((BF20,BH20,BJ20,BL20,BN20,BP20,BR20),2)+LARGE((BF20,BH20,BJ20,BL20,BN20,BP20,BR20),3)</f>
        <v>0</v>
      </c>
      <c r="BT20" s="54">
        <f t="shared" si="21"/>
        <v>0</v>
      </c>
    </row>
    <row r="21" spans="2:72" x14ac:dyDescent="0.25">
      <c r="B21" s="7">
        <f t="shared" si="22"/>
        <v>0</v>
      </c>
      <c r="C21" s="55"/>
      <c r="D21" s="55"/>
      <c r="E21" s="55"/>
      <c r="F21" s="54">
        <f t="shared" si="23"/>
        <v>0</v>
      </c>
      <c r="G21" s="55"/>
      <c r="H21" s="54">
        <f t="shared" si="24"/>
        <v>0</v>
      </c>
      <c r="I21" s="55"/>
      <c r="J21" s="54">
        <f t="shared" si="25"/>
        <v>0</v>
      </c>
      <c r="K21" s="55"/>
      <c r="L21" s="54">
        <f t="shared" si="26"/>
        <v>0</v>
      </c>
      <c r="M21" s="55"/>
      <c r="N21" s="54">
        <f t="shared" si="27"/>
        <v>0</v>
      </c>
      <c r="O21" s="55"/>
      <c r="P21" s="54">
        <f t="shared" si="28"/>
        <v>0</v>
      </c>
      <c r="Q21" s="55"/>
      <c r="R21" s="54">
        <f t="shared" si="29"/>
        <v>0</v>
      </c>
      <c r="S21" s="55"/>
      <c r="T21" s="54">
        <f t="shared" si="30"/>
        <v>0</v>
      </c>
      <c r="U21" s="55"/>
      <c r="V21" s="54">
        <f t="shared" si="31"/>
        <v>0</v>
      </c>
      <c r="W21" s="54">
        <f>LARGE((J21,L21,N21,P21,R21,T21,V21),1)+LARGE((J21,L21,N21,P21,R21,T21,V21),2)+LARGE((J21,L21,N21,P21,R21,T21,V21),3)</f>
        <v>0</v>
      </c>
      <c r="X21" s="54">
        <f t="shared" si="32"/>
        <v>0</v>
      </c>
      <c r="Z21" s="7">
        <f t="shared" si="0"/>
        <v>0</v>
      </c>
      <c r="AA21" s="55"/>
      <c r="AB21" s="55"/>
      <c r="AC21" s="55"/>
      <c r="AD21" s="54">
        <f t="shared" si="1"/>
        <v>0</v>
      </c>
      <c r="AE21" s="55"/>
      <c r="AF21" s="54">
        <f t="shared" si="2"/>
        <v>0</v>
      </c>
      <c r="AG21" s="55"/>
      <c r="AH21" s="54">
        <f t="shared" si="3"/>
        <v>0</v>
      </c>
      <c r="AI21" s="55"/>
      <c r="AJ21" s="54">
        <f t="shared" si="4"/>
        <v>0</v>
      </c>
      <c r="AK21" s="55"/>
      <c r="AL21" s="54">
        <f t="shared" si="5"/>
        <v>0</v>
      </c>
      <c r="AM21" s="55"/>
      <c r="AN21" s="54">
        <f t="shared" si="6"/>
        <v>0</v>
      </c>
      <c r="AO21" s="55"/>
      <c r="AP21" s="54">
        <f t="shared" si="7"/>
        <v>0</v>
      </c>
      <c r="AQ21" s="55"/>
      <c r="AR21" s="54">
        <f t="shared" si="8"/>
        <v>0</v>
      </c>
      <c r="AS21" s="55"/>
      <c r="AT21" s="54">
        <f t="shared" si="9"/>
        <v>0</v>
      </c>
      <c r="AU21" s="54">
        <f>LARGE((AH21,AJ21,AL21,AN21,AP21,AR21,AT21),1)+LARGE((AH21,AJ21,AL21,AN21,AP21,AR21,AT21),2)+LARGE((AH21,AJ21,AL21,AN21,AP21,AR21,AT21),3)</f>
        <v>0</v>
      </c>
      <c r="AV21" s="54">
        <f t="shared" si="10"/>
        <v>0</v>
      </c>
      <c r="AX21" s="7">
        <f t="shared" si="11"/>
        <v>0</v>
      </c>
      <c r="AY21" s="55"/>
      <c r="AZ21" s="55"/>
      <c r="BA21" s="55"/>
      <c r="BB21" s="54">
        <f t="shared" si="12"/>
        <v>0</v>
      </c>
      <c r="BC21" s="55"/>
      <c r="BD21" s="54">
        <f t="shared" si="13"/>
        <v>0</v>
      </c>
      <c r="BE21" s="55"/>
      <c r="BF21" s="54">
        <f t="shared" si="14"/>
        <v>0</v>
      </c>
      <c r="BG21" s="55"/>
      <c r="BH21" s="54">
        <f t="shared" si="15"/>
        <v>0</v>
      </c>
      <c r="BI21" s="55"/>
      <c r="BJ21" s="54">
        <f t="shared" si="16"/>
        <v>0</v>
      </c>
      <c r="BK21" s="55"/>
      <c r="BL21" s="54">
        <f t="shared" si="17"/>
        <v>0</v>
      </c>
      <c r="BM21" s="55"/>
      <c r="BN21" s="54">
        <f t="shared" si="18"/>
        <v>0</v>
      </c>
      <c r="BO21" s="55"/>
      <c r="BP21" s="54">
        <f t="shared" si="19"/>
        <v>0</v>
      </c>
      <c r="BQ21" s="55"/>
      <c r="BR21" s="54">
        <f t="shared" si="20"/>
        <v>0</v>
      </c>
      <c r="BS21" s="54">
        <f>LARGE((BF21,BH21,BJ21,BL21,BN21,BP21,BR21),1)+LARGE((BF21,BH21,BJ21,BL21,BN21,BP21,BR21),2)+LARGE((BF21,BH21,BJ21,BL21,BN21,BP21,BR21),3)</f>
        <v>0</v>
      </c>
      <c r="BT21" s="54">
        <f t="shared" si="21"/>
        <v>0</v>
      </c>
    </row>
    <row r="22" spans="2:72" x14ac:dyDescent="0.25">
      <c r="B22" s="7">
        <f t="shared" si="22"/>
        <v>0</v>
      </c>
      <c r="C22" s="55"/>
      <c r="D22" s="55"/>
      <c r="E22" s="55"/>
      <c r="F22" s="54">
        <f t="shared" si="23"/>
        <v>0</v>
      </c>
      <c r="G22" s="55"/>
      <c r="H22" s="54">
        <f t="shared" si="24"/>
        <v>0</v>
      </c>
      <c r="I22" s="55"/>
      <c r="J22" s="54">
        <f t="shared" si="25"/>
        <v>0</v>
      </c>
      <c r="K22" s="55"/>
      <c r="L22" s="54">
        <f t="shared" si="26"/>
        <v>0</v>
      </c>
      <c r="M22" s="55"/>
      <c r="N22" s="54">
        <f t="shared" si="27"/>
        <v>0</v>
      </c>
      <c r="O22" s="55"/>
      <c r="P22" s="54">
        <f t="shared" si="28"/>
        <v>0</v>
      </c>
      <c r="Q22" s="55"/>
      <c r="R22" s="54">
        <f t="shared" si="29"/>
        <v>0</v>
      </c>
      <c r="S22" s="55"/>
      <c r="T22" s="54">
        <f t="shared" si="30"/>
        <v>0</v>
      </c>
      <c r="U22" s="55"/>
      <c r="V22" s="54">
        <f t="shared" si="31"/>
        <v>0</v>
      </c>
      <c r="W22" s="54">
        <f>LARGE((J22,L22,N22,P22,R22,T22,V22),1)+LARGE((J22,L22,N22,P22,R22,T22,V22),2)+LARGE((J22,L22,N22,P22,R22,T22,V22),3)</f>
        <v>0</v>
      </c>
      <c r="X22" s="54">
        <f t="shared" si="32"/>
        <v>0</v>
      </c>
      <c r="Z22" s="7">
        <f t="shared" si="0"/>
        <v>0</v>
      </c>
      <c r="AA22" s="7"/>
      <c r="AB22" s="7"/>
      <c r="AC22" s="7"/>
      <c r="AD22" s="54">
        <f t="shared" si="1"/>
        <v>0</v>
      </c>
      <c r="AE22" s="7"/>
      <c r="AF22" s="54">
        <f t="shared" si="2"/>
        <v>0</v>
      </c>
      <c r="AG22" s="7"/>
      <c r="AH22" s="54">
        <f t="shared" si="3"/>
        <v>0</v>
      </c>
      <c r="AI22" s="7"/>
      <c r="AJ22" s="54">
        <f t="shared" si="4"/>
        <v>0</v>
      </c>
      <c r="AK22" s="7"/>
      <c r="AL22" s="54">
        <f t="shared" si="5"/>
        <v>0</v>
      </c>
      <c r="AM22" s="7"/>
      <c r="AN22" s="54">
        <f t="shared" si="6"/>
        <v>0</v>
      </c>
      <c r="AO22" s="7"/>
      <c r="AP22" s="58">
        <f t="shared" si="7"/>
        <v>0</v>
      </c>
      <c r="AQ22" s="7"/>
      <c r="AR22" s="54">
        <f t="shared" si="8"/>
        <v>0</v>
      </c>
      <c r="AS22" s="7"/>
      <c r="AT22" s="54">
        <f t="shared" si="9"/>
        <v>0</v>
      </c>
      <c r="AU22" s="54">
        <f>LARGE((AH22,AJ22,AL22,AN22,AP22,AR22,AT22),1)+LARGE((AH22,AJ22,AL22,AN22,AP22,AR22,AT22),2)+LARGE((AH22,AJ22,AL22,AN22,AP22,AR22,AT22),3)</f>
        <v>0</v>
      </c>
      <c r="AV22" s="54">
        <f t="shared" si="10"/>
        <v>0</v>
      </c>
      <c r="AX22" s="7">
        <f t="shared" si="11"/>
        <v>0</v>
      </c>
      <c r="AY22" s="57"/>
      <c r="AZ22" s="57"/>
      <c r="BA22" s="57"/>
      <c r="BB22" s="54">
        <f t="shared" si="12"/>
        <v>0</v>
      </c>
      <c r="BC22" s="57"/>
      <c r="BD22" s="54">
        <f t="shared" si="13"/>
        <v>0</v>
      </c>
      <c r="BE22" s="55"/>
      <c r="BF22" s="54">
        <f t="shared" si="14"/>
        <v>0</v>
      </c>
      <c r="BG22" s="55"/>
      <c r="BH22" s="54">
        <f t="shared" si="15"/>
        <v>0</v>
      </c>
      <c r="BI22" s="55"/>
      <c r="BJ22" s="54">
        <f t="shared" si="16"/>
        <v>0</v>
      </c>
      <c r="BK22" s="55"/>
      <c r="BL22" s="54">
        <f t="shared" si="17"/>
        <v>0</v>
      </c>
      <c r="BM22" s="55"/>
      <c r="BN22" s="54">
        <f t="shared" si="18"/>
        <v>0</v>
      </c>
      <c r="BO22" s="55"/>
      <c r="BP22" s="54">
        <f t="shared" si="19"/>
        <v>0</v>
      </c>
      <c r="BQ22" s="55"/>
      <c r="BR22" s="54">
        <f t="shared" si="20"/>
        <v>0</v>
      </c>
      <c r="BS22" s="54">
        <f>LARGE((BF22,BH22,BJ22,BL22,BN22,BP22,BR22),1)+LARGE((BF22,BH22,BJ22,BL22,BN22,BP22,BR22),2)+LARGE((BF22,BH22,BJ22,BL22,BN22,BP22,BR22),3)</f>
        <v>0</v>
      </c>
      <c r="BT22" s="54">
        <f t="shared" si="21"/>
        <v>0</v>
      </c>
    </row>
    <row r="23" spans="2:72" x14ac:dyDescent="0.25">
      <c r="B23" s="7">
        <f t="shared" si="22"/>
        <v>0</v>
      </c>
      <c r="C23" s="57"/>
      <c r="D23" s="57"/>
      <c r="E23" s="57"/>
      <c r="F23" s="54">
        <f t="shared" si="23"/>
        <v>0</v>
      </c>
      <c r="G23" s="57"/>
      <c r="H23" s="54">
        <f t="shared" si="24"/>
        <v>0</v>
      </c>
      <c r="I23" s="55"/>
      <c r="J23" s="54">
        <f t="shared" si="25"/>
        <v>0</v>
      </c>
      <c r="K23" s="55"/>
      <c r="L23" s="54">
        <f t="shared" si="26"/>
        <v>0</v>
      </c>
      <c r="M23" s="57"/>
      <c r="N23" s="54">
        <f t="shared" si="27"/>
        <v>0</v>
      </c>
      <c r="O23" s="55"/>
      <c r="P23" s="54">
        <f t="shared" si="28"/>
        <v>0</v>
      </c>
      <c r="Q23" s="55"/>
      <c r="R23" s="54">
        <f t="shared" si="29"/>
        <v>0</v>
      </c>
      <c r="S23" s="55"/>
      <c r="T23" s="54">
        <f t="shared" si="30"/>
        <v>0</v>
      </c>
      <c r="U23" s="55"/>
      <c r="V23" s="54">
        <f t="shared" si="31"/>
        <v>0</v>
      </c>
      <c r="W23" s="54">
        <f>LARGE((J23,L23,N23,P23,R23,T23,V23),1)+LARGE((J23,L23,N23,P23,R23,T23,V23),2)+LARGE((J23,L23,N23,P23,R23,T23,V23),3)</f>
        <v>0</v>
      </c>
      <c r="X23" s="54">
        <f t="shared" si="32"/>
        <v>0</v>
      </c>
      <c r="Z23" s="7">
        <f t="shared" si="0"/>
        <v>0</v>
      </c>
      <c r="AA23" s="57"/>
      <c r="AB23" s="57"/>
      <c r="AC23" s="57"/>
      <c r="AD23" s="54">
        <f t="shared" si="1"/>
        <v>0</v>
      </c>
      <c r="AE23" s="57"/>
      <c r="AF23" s="54">
        <f t="shared" si="2"/>
        <v>0</v>
      </c>
      <c r="AG23" s="55"/>
      <c r="AH23" s="54">
        <f t="shared" si="3"/>
        <v>0</v>
      </c>
      <c r="AI23" s="55"/>
      <c r="AJ23" s="54">
        <f t="shared" si="4"/>
        <v>0</v>
      </c>
      <c r="AK23" s="55"/>
      <c r="AL23" s="54">
        <f t="shared" si="5"/>
        <v>0</v>
      </c>
      <c r="AM23" s="55"/>
      <c r="AN23" s="54">
        <f t="shared" si="6"/>
        <v>0</v>
      </c>
      <c r="AO23" s="55"/>
      <c r="AP23" s="54">
        <f t="shared" si="7"/>
        <v>0</v>
      </c>
      <c r="AQ23" s="55"/>
      <c r="AR23" s="54">
        <f t="shared" si="8"/>
        <v>0</v>
      </c>
      <c r="AS23" s="55"/>
      <c r="AT23" s="54">
        <f t="shared" si="9"/>
        <v>0</v>
      </c>
      <c r="AU23" s="54">
        <f>LARGE((AH23,AJ23,AL23,AN23,AP23,AR23,AT23),1)+LARGE((AH23,AJ23,AL23,AN23,AP23,AR23,AT23),2)+LARGE((AH23,AJ23,AL23,AN23,AP23,AR23,AT23),3)</f>
        <v>0</v>
      </c>
      <c r="AV23" s="54">
        <f t="shared" si="10"/>
        <v>0</v>
      </c>
      <c r="AX23" s="7">
        <f t="shared" si="11"/>
        <v>0</v>
      </c>
      <c r="AY23" s="57"/>
      <c r="AZ23" s="57"/>
      <c r="BA23" s="57"/>
      <c r="BB23" s="54">
        <f t="shared" si="12"/>
        <v>0</v>
      </c>
      <c r="BC23" s="57"/>
      <c r="BD23" s="54">
        <f t="shared" si="13"/>
        <v>0</v>
      </c>
      <c r="BE23" s="55"/>
      <c r="BF23" s="54">
        <f t="shared" si="14"/>
        <v>0</v>
      </c>
      <c r="BG23" s="55"/>
      <c r="BH23" s="54">
        <f t="shared" si="15"/>
        <v>0</v>
      </c>
      <c r="BI23" s="55"/>
      <c r="BJ23" s="54">
        <f t="shared" si="16"/>
        <v>0</v>
      </c>
      <c r="BK23" s="55"/>
      <c r="BL23" s="54">
        <f t="shared" si="17"/>
        <v>0</v>
      </c>
      <c r="BM23" s="55"/>
      <c r="BN23" s="54">
        <f t="shared" si="18"/>
        <v>0</v>
      </c>
      <c r="BO23" s="55"/>
      <c r="BP23" s="54">
        <f t="shared" si="19"/>
        <v>0</v>
      </c>
      <c r="BQ23" s="55"/>
      <c r="BR23" s="54">
        <f t="shared" si="20"/>
        <v>0</v>
      </c>
      <c r="BS23" s="54">
        <f>LARGE((BF23,BH23,BJ23,BL23,BN23,BP23,BR23),1)+LARGE((BF23,BH23,BJ23,BL23,BN23,BP23,BR23),2)+LARGE((BF23,BH23,BJ23,BL23,BN23,BP23,BR23),3)</f>
        <v>0</v>
      </c>
      <c r="BT23" s="54">
        <f t="shared" si="21"/>
        <v>0</v>
      </c>
    </row>
    <row r="24" spans="2:72" x14ac:dyDescent="0.25">
      <c r="B24" s="7">
        <f t="shared" si="22"/>
        <v>0</v>
      </c>
      <c r="C24" s="57"/>
      <c r="D24" s="57"/>
      <c r="E24" s="57"/>
      <c r="F24" s="54">
        <f t="shared" si="23"/>
        <v>0</v>
      </c>
      <c r="G24" s="57"/>
      <c r="H24" s="54">
        <f t="shared" si="24"/>
        <v>0</v>
      </c>
      <c r="I24" s="7"/>
      <c r="J24" s="54">
        <f t="shared" si="25"/>
        <v>0</v>
      </c>
      <c r="K24" s="7"/>
      <c r="L24" s="54">
        <f t="shared" si="26"/>
        <v>0</v>
      </c>
      <c r="M24" s="7"/>
      <c r="N24" s="54">
        <f t="shared" si="27"/>
        <v>0</v>
      </c>
      <c r="O24" s="7"/>
      <c r="P24" s="54">
        <f t="shared" si="28"/>
        <v>0</v>
      </c>
      <c r="Q24" s="7"/>
      <c r="R24" s="54">
        <f t="shared" si="29"/>
        <v>0</v>
      </c>
      <c r="S24" s="7"/>
      <c r="T24" s="54">
        <f t="shared" si="30"/>
        <v>0</v>
      </c>
      <c r="U24" s="7"/>
      <c r="V24" s="54">
        <f t="shared" si="31"/>
        <v>0</v>
      </c>
      <c r="W24" s="54">
        <f>LARGE((J24,L24,N24,P24,R24,T24,V24),1)+LARGE((J24,L24,N24,P24,R24,T24,V24),2)+LARGE((J24,L24,N24,P24,R24,T24,V24),3)</f>
        <v>0</v>
      </c>
      <c r="X24" s="54">
        <f t="shared" si="32"/>
        <v>0</v>
      </c>
      <c r="Z24" s="7">
        <f t="shared" si="0"/>
        <v>0</v>
      </c>
      <c r="AA24" s="57"/>
      <c r="AB24" s="57"/>
      <c r="AC24" s="57"/>
      <c r="AD24" s="54">
        <f t="shared" si="1"/>
        <v>0</v>
      </c>
      <c r="AE24" s="57"/>
      <c r="AF24" s="54">
        <f t="shared" si="2"/>
        <v>0</v>
      </c>
      <c r="AG24" s="7"/>
      <c r="AH24" s="54">
        <f t="shared" si="3"/>
        <v>0</v>
      </c>
      <c r="AI24" s="7"/>
      <c r="AJ24" s="54">
        <f t="shared" si="4"/>
        <v>0</v>
      </c>
      <c r="AK24" s="7"/>
      <c r="AL24" s="54">
        <f t="shared" si="5"/>
        <v>0</v>
      </c>
      <c r="AM24" s="7"/>
      <c r="AN24" s="54">
        <f t="shared" si="6"/>
        <v>0</v>
      </c>
      <c r="AO24" s="7"/>
      <c r="AP24" s="54">
        <f t="shared" si="7"/>
        <v>0</v>
      </c>
      <c r="AQ24" s="7"/>
      <c r="AR24" s="54">
        <f t="shared" si="8"/>
        <v>0</v>
      </c>
      <c r="AS24" s="7"/>
      <c r="AT24" s="54">
        <f t="shared" si="9"/>
        <v>0</v>
      </c>
      <c r="AU24" s="54">
        <f>LARGE((AH24,AJ24,AL24,AN24,AP24,AR24,AT24),1)+LARGE((AH24,AJ24,AL24,AN24,AP24,AR24,AT24),2)+LARGE((AH24,AJ24,AL24,AN24,AP24,AR24,AT24),3)</f>
        <v>0</v>
      </c>
      <c r="AV24" s="54">
        <f t="shared" si="10"/>
        <v>0</v>
      </c>
      <c r="AX24" s="7">
        <f t="shared" si="11"/>
        <v>0</v>
      </c>
      <c r="AY24" s="55"/>
      <c r="AZ24" s="55"/>
      <c r="BA24" s="55"/>
      <c r="BB24" s="54">
        <f t="shared" si="12"/>
        <v>0</v>
      </c>
      <c r="BC24" s="55"/>
      <c r="BD24" s="54">
        <f t="shared" si="13"/>
        <v>0</v>
      </c>
      <c r="BE24" s="55"/>
      <c r="BF24" s="54">
        <f t="shared" si="14"/>
        <v>0</v>
      </c>
      <c r="BG24" s="55"/>
      <c r="BH24" s="54">
        <f t="shared" si="15"/>
        <v>0</v>
      </c>
      <c r="BI24" s="55"/>
      <c r="BJ24" s="54">
        <f t="shared" si="16"/>
        <v>0</v>
      </c>
      <c r="BK24" s="55"/>
      <c r="BL24" s="54">
        <f t="shared" si="17"/>
        <v>0</v>
      </c>
      <c r="BM24" s="55"/>
      <c r="BN24" s="54">
        <f t="shared" si="18"/>
        <v>0</v>
      </c>
      <c r="BO24" s="55"/>
      <c r="BP24" s="54">
        <f t="shared" si="19"/>
        <v>0</v>
      </c>
      <c r="BQ24" s="55"/>
      <c r="BR24" s="54">
        <f t="shared" si="20"/>
        <v>0</v>
      </c>
      <c r="BS24" s="54">
        <f>LARGE((BF24,BH24,BJ24,BL24,BN24,BP24,BR24),1)+LARGE((BF24,BH24,BJ24,BL24,BN24,BP24,BR24),2)+LARGE((BF24,BH24,BJ24,BL24,BN24,BP24,BR24),3)</f>
        <v>0</v>
      </c>
      <c r="BT24" s="54">
        <f t="shared" si="21"/>
        <v>0</v>
      </c>
    </row>
    <row r="25" spans="2:72" x14ac:dyDescent="0.25">
      <c r="B25" s="7">
        <f t="shared" si="22"/>
        <v>0</v>
      </c>
      <c r="C25" s="57"/>
      <c r="D25" s="57"/>
      <c r="E25" s="57"/>
      <c r="F25" s="54">
        <f t="shared" si="23"/>
        <v>0</v>
      </c>
      <c r="G25" s="57"/>
      <c r="H25" s="54">
        <f t="shared" si="24"/>
        <v>0</v>
      </c>
      <c r="I25" s="7"/>
      <c r="J25" s="54">
        <f t="shared" si="25"/>
        <v>0</v>
      </c>
      <c r="K25" s="7"/>
      <c r="L25" s="54">
        <f t="shared" si="26"/>
        <v>0</v>
      </c>
      <c r="M25" s="7"/>
      <c r="N25" s="54">
        <f t="shared" si="27"/>
        <v>0</v>
      </c>
      <c r="O25" s="57"/>
      <c r="P25" s="54">
        <f t="shared" si="28"/>
        <v>0</v>
      </c>
      <c r="Q25" s="7"/>
      <c r="R25" s="54">
        <f t="shared" si="29"/>
        <v>0</v>
      </c>
      <c r="S25" s="7"/>
      <c r="T25" s="54">
        <f t="shared" si="30"/>
        <v>0</v>
      </c>
      <c r="U25" s="7"/>
      <c r="V25" s="54">
        <f t="shared" si="31"/>
        <v>0</v>
      </c>
      <c r="W25" s="54">
        <f>LARGE((J25,L25,N25,P25,R25,T25,V25),1)+LARGE((J25,L25,N25,P25,R25,T25,V25),2)+LARGE((J25,L25,N25,P25,R25,T25,V25),3)</f>
        <v>0</v>
      </c>
      <c r="X25" s="54">
        <f t="shared" si="32"/>
        <v>0</v>
      </c>
      <c r="Z25" s="7">
        <f t="shared" si="0"/>
        <v>0</v>
      </c>
      <c r="AA25" s="55"/>
      <c r="AB25" s="55"/>
      <c r="AC25" s="55"/>
      <c r="AD25" s="54">
        <f t="shared" si="1"/>
        <v>0</v>
      </c>
      <c r="AE25" s="55"/>
      <c r="AF25" s="54">
        <f t="shared" si="2"/>
        <v>0</v>
      </c>
      <c r="AG25" s="55"/>
      <c r="AH25" s="54">
        <f t="shared" si="3"/>
        <v>0</v>
      </c>
      <c r="AI25" s="55"/>
      <c r="AJ25" s="54">
        <f t="shared" si="4"/>
        <v>0</v>
      </c>
      <c r="AK25" s="55"/>
      <c r="AL25" s="54">
        <f t="shared" si="5"/>
        <v>0</v>
      </c>
      <c r="AM25" s="55"/>
      <c r="AN25" s="54">
        <f t="shared" si="6"/>
        <v>0</v>
      </c>
      <c r="AO25" s="55"/>
      <c r="AP25" s="54">
        <f t="shared" si="7"/>
        <v>0</v>
      </c>
      <c r="AQ25" s="55"/>
      <c r="AR25" s="54">
        <f t="shared" si="8"/>
        <v>0</v>
      </c>
      <c r="AS25" s="55"/>
      <c r="AT25" s="54">
        <f t="shared" si="9"/>
        <v>0</v>
      </c>
      <c r="AU25" s="54">
        <f>LARGE((AH25,AJ25,AL25,AN25,AP25,AR25,AT25),1)+LARGE((AH25,AJ25,AL25,AN25,AP25,AR25,AT25),2)+LARGE((AH25,AJ25,AL25,AN25,AP25,AR25,AT25),3)</f>
        <v>0</v>
      </c>
      <c r="AV25" s="54">
        <f t="shared" si="10"/>
        <v>0</v>
      </c>
      <c r="AX25" s="7">
        <f t="shared" si="11"/>
        <v>0</v>
      </c>
      <c r="AY25" s="57"/>
      <c r="AZ25" s="57"/>
      <c r="BA25" s="57"/>
      <c r="BB25" s="54">
        <f t="shared" si="12"/>
        <v>0</v>
      </c>
      <c r="BC25" s="57"/>
      <c r="BD25" s="54">
        <f t="shared" si="13"/>
        <v>0</v>
      </c>
      <c r="BE25" s="55"/>
      <c r="BF25" s="54">
        <f t="shared" si="14"/>
        <v>0</v>
      </c>
      <c r="BG25" s="55"/>
      <c r="BH25" s="54">
        <f t="shared" si="15"/>
        <v>0</v>
      </c>
      <c r="BI25" s="55"/>
      <c r="BJ25" s="54">
        <f t="shared" si="16"/>
        <v>0</v>
      </c>
      <c r="BK25" s="55"/>
      <c r="BL25" s="54">
        <f t="shared" si="17"/>
        <v>0</v>
      </c>
      <c r="BM25" s="55"/>
      <c r="BN25" s="54">
        <f t="shared" si="18"/>
        <v>0</v>
      </c>
      <c r="BO25" s="55"/>
      <c r="BP25" s="54">
        <f t="shared" si="19"/>
        <v>0</v>
      </c>
      <c r="BQ25" s="55"/>
      <c r="BR25" s="54">
        <f t="shared" si="20"/>
        <v>0</v>
      </c>
      <c r="BS25" s="54">
        <f>LARGE((BF25,BH25,BJ25,BL25,BN25,BP25,BR25),1)+LARGE((BF25,BH25,BJ25,BL25,BN25,BP25,BR25),2)+LARGE((BF25,BH25,BJ25,BL25,BN25,BP25,BR25),3)</f>
        <v>0</v>
      </c>
      <c r="BT25" s="54">
        <f t="shared" si="21"/>
        <v>0</v>
      </c>
    </row>
    <row r="26" spans="2:72" x14ac:dyDescent="0.25">
      <c r="B26" s="7">
        <f t="shared" ref="B26" si="33">COUNTA(I26,K26,M26,O26,Q26,S26,U26)</f>
        <v>0</v>
      </c>
      <c r="C26" s="7"/>
      <c r="D26" s="7"/>
      <c r="E26" s="7"/>
      <c r="F26" s="7"/>
      <c r="G26" s="7"/>
      <c r="H26" s="54">
        <f t="shared" ref="H26" si="34">IF(G26="",0,IF(G26&gt;$E$2,0,IF(G26&gt;=$J$2,($L$2*($E$2-G26)))))</f>
        <v>0</v>
      </c>
      <c r="I26" s="7"/>
      <c r="J26" s="54">
        <f t="shared" ref="J26" si="35">IF(I26="",0,IF(I26&gt;$E$2,0,IF(I26&gt;=$J$2,($L$2*($E$2-I26)))))</f>
        <v>0</v>
      </c>
      <c r="K26" s="7"/>
      <c r="L26" s="54">
        <f t="shared" ref="L26" si="36">IF(K26="",0,IF(K26&gt;$E$2,0,IF(K26&gt;=$J$2,($L$2*($E$2-K26)))))</f>
        <v>0</v>
      </c>
      <c r="M26" s="7"/>
      <c r="N26" s="54">
        <f t="shared" ref="N26" si="37">IF(M26="",0,IF(M26&gt;$E$2,0,IF(M26&gt;=$J$2,($L$2*($E$2-M26)))))</f>
        <v>0</v>
      </c>
      <c r="O26" s="7"/>
      <c r="P26" s="54">
        <f t="shared" ref="P26" si="38">IF(O26="",0,IF(O26&gt;$E$2,0,IF(O26&gt;=$J$2,($L$2*($E$2-O26)))))</f>
        <v>0</v>
      </c>
      <c r="Q26" s="7"/>
      <c r="R26" s="54">
        <f t="shared" ref="R26" si="39">IF(Q26="",0,IF(Q26&gt;$E$2,0,IF(Q26&gt;=$J$2,($L$2*($E$2-Q26)))))</f>
        <v>0</v>
      </c>
      <c r="S26" s="7"/>
      <c r="T26" s="54">
        <f t="shared" ref="T26" si="40">IF(S26="",0,IF(S26&gt;$E$2,0,IF(S26&gt;=$J$2,($L$2*($E$2-S26)))))</f>
        <v>0</v>
      </c>
      <c r="U26" s="7"/>
      <c r="V26" s="54">
        <f t="shared" ref="V26" si="41">IF(U26="",0,IF(U26&gt;$E$2,0,IF(U26&gt;=$J$2,($L$2*($E$2-U26)))))</f>
        <v>0</v>
      </c>
      <c r="W26" s="54">
        <f>LARGE((J26,L26,N26,P26,R26,T26,V26),1)+LARGE((J26,L26,N26,P26,R26,T26,V26),2)+LARGE((J26,L26,N26,P26,R26,T26,V26),3)</f>
        <v>0</v>
      </c>
      <c r="X26" s="54">
        <f t="shared" si="32"/>
        <v>0</v>
      </c>
      <c r="Z26" s="7">
        <f t="shared" si="0"/>
        <v>0</v>
      </c>
      <c r="AA26" s="57"/>
      <c r="AB26" s="57"/>
      <c r="AC26" s="57"/>
      <c r="AD26" s="54">
        <f t="shared" si="1"/>
        <v>0</v>
      </c>
      <c r="AE26" s="57"/>
      <c r="AF26" s="54">
        <f t="shared" si="2"/>
        <v>0</v>
      </c>
      <c r="AG26" s="7"/>
      <c r="AH26" s="54">
        <f t="shared" si="3"/>
        <v>0</v>
      </c>
      <c r="AI26" s="7"/>
      <c r="AJ26" s="54">
        <f t="shared" si="4"/>
        <v>0</v>
      </c>
      <c r="AK26" s="7"/>
      <c r="AL26" s="54">
        <f t="shared" si="5"/>
        <v>0</v>
      </c>
      <c r="AM26" s="57"/>
      <c r="AN26" s="54">
        <f t="shared" si="6"/>
        <v>0</v>
      </c>
      <c r="AO26" s="7"/>
      <c r="AP26" s="54">
        <f t="shared" si="7"/>
        <v>0</v>
      </c>
      <c r="AQ26" s="7"/>
      <c r="AR26" s="54">
        <f t="shared" si="8"/>
        <v>0</v>
      </c>
      <c r="AS26" s="7"/>
      <c r="AT26" s="54">
        <f t="shared" si="9"/>
        <v>0</v>
      </c>
      <c r="AU26" s="54">
        <f>LARGE((AH26,AJ26,AL26,AN26,AP26,AR26,AT26),1)+LARGE((AH26,AJ26,AL26,AN26,AP26,AR26,AT26),2)+LARGE((AH26,AJ26,AL26,AN26,AP26,AR26,AT26),3)</f>
        <v>0</v>
      </c>
      <c r="AV26" s="54">
        <f t="shared" si="10"/>
        <v>0</v>
      </c>
      <c r="AX26" s="7">
        <f t="shared" si="11"/>
        <v>0</v>
      </c>
      <c r="AY26" s="55"/>
      <c r="AZ26" s="55"/>
      <c r="BA26" s="55"/>
      <c r="BB26" s="54">
        <f t="shared" si="12"/>
        <v>0</v>
      </c>
      <c r="BC26" s="55"/>
      <c r="BD26" s="54">
        <f t="shared" si="13"/>
        <v>0</v>
      </c>
      <c r="BE26" s="55"/>
      <c r="BF26" s="54">
        <f t="shared" si="14"/>
        <v>0</v>
      </c>
      <c r="BG26" s="55"/>
      <c r="BH26" s="54">
        <f t="shared" si="15"/>
        <v>0</v>
      </c>
      <c r="BI26" s="55"/>
      <c r="BJ26" s="54">
        <f t="shared" si="16"/>
        <v>0</v>
      </c>
      <c r="BK26" s="55"/>
      <c r="BL26" s="54">
        <f t="shared" si="17"/>
        <v>0</v>
      </c>
      <c r="BM26" s="55"/>
      <c r="BN26" s="54">
        <f t="shared" si="18"/>
        <v>0</v>
      </c>
      <c r="BO26" s="55"/>
      <c r="BP26" s="54">
        <f t="shared" si="19"/>
        <v>0</v>
      </c>
      <c r="BQ26" s="55"/>
      <c r="BR26" s="54">
        <f t="shared" si="20"/>
        <v>0</v>
      </c>
      <c r="BS26" s="54">
        <f>LARGE((BF26,BH26,BJ26,BL26,BN26,BP26,BR26),1)+LARGE((BF26,BH26,BJ26,BL26,BN26,BP26,BR26),2)+LARGE((BF26,BH26,BJ26,BL26,BN26,BP26,BR26),3)</f>
        <v>0</v>
      </c>
      <c r="BT26" s="54">
        <f t="shared" si="21"/>
        <v>0</v>
      </c>
    </row>
    <row r="27" spans="2:72" x14ac:dyDescent="0.25">
      <c r="B27" s="4"/>
      <c r="C27" s="4"/>
      <c r="D27" s="4"/>
      <c r="E27" s="4"/>
      <c r="F27" s="4"/>
      <c r="G27" s="4"/>
      <c r="H27" s="88"/>
      <c r="I27" s="4"/>
      <c r="J27" s="88"/>
      <c r="K27" s="4"/>
      <c r="L27" s="88"/>
      <c r="M27" s="4"/>
      <c r="N27" s="88"/>
      <c r="O27" s="4"/>
      <c r="P27" s="88"/>
      <c r="Q27" s="4"/>
      <c r="R27" s="88"/>
      <c r="S27" s="4"/>
      <c r="T27" s="88"/>
      <c r="U27" s="4"/>
      <c r="V27" s="88"/>
      <c r="W27" s="88"/>
      <c r="X27" s="88"/>
      <c r="Z27" s="7">
        <f t="shared" si="0"/>
        <v>0</v>
      </c>
      <c r="AA27" s="55"/>
      <c r="AB27" s="55"/>
      <c r="AC27" s="55"/>
      <c r="AD27" s="54">
        <f t="shared" si="1"/>
        <v>0</v>
      </c>
      <c r="AE27" s="55"/>
      <c r="AF27" s="54">
        <f t="shared" si="2"/>
        <v>0</v>
      </c>
      <c r="AG27" s="55"/>
      <c r="AH27" s="54">
        <f t="shared" si="3"/>
        <v>0</v>
      </c>
      <c r="AI27" s="55"/>
      <c r="AJ27" s="54">
        <f t="shared" si="4"/>
        <v>0</v>
      </c>
      <c r="AK27" s="55"/>
      <c r="AL27" s="54">
        <f t="shared" si="5"/>
        <v>0</v>
      </c>
      <c r="AM27" s="55"/>
      <c r="AN27" s="54">
        <f t="shared" si="6"/>
        <v>0</v>
      </c>
      <c r="AO27" s="55"/>
      <c r="AP27" s="54">
        <f t="shared" si="7"/>
        <v>0</v>
      </c>
      <c r="AQ27" s="55"/>
      <c r="AR27" s="54">
        <f t="shared" si="8"/>
        <v>0</v>
      </c>
      <c r="AS27" s="55"/>
      <c r="AT27" s="54">
        <f t="shared" si="9"/>
        <v>0</v>
      </c>
      <c r="AU27" s="54">
        <f>LARGE((AH27,AJ27,AL27,AN27,AP27,AR27,AT27),1)+LARGE((AH27,AJ27,AL27,AN27,AP27,AR27,AT27),2)+LARGE((AH27,AJ27,AL27,AN27,AP27,AR27,AT27),3)</f>
        <v>0</v>
      </c>
      <c r="AV27" s="54">
        <f t="shared" si="10"/>
        <v>0</v>
      </c>
      <c r="AX27" s="7">
        <f t="shared" si="11"/>
        <v>0</v>
      </c>
      <c r="AY27" s="57"/>
      <c r="AZ27" s="57"/>
      <c r="BA27" s="57"/>
      <c r="BB27" s="54">
        <f t="shared" si="12"/>
        <v>0</v>
      </c>
      <c r="BC27" s="57"/>
      <c r="BD27" s="54">
        <f t="shared" si="13"/>
        <v>0</v>
      </c>
      <c r="BE27" s="55"/>
      <c r="BF27" s="54">
        <f t="shared" si="14"/>
        <v>0</v>
      </c>
      <c r="BG27" s="55"/>
      <c r="BH27" s="54">
        <f t="shared" si="15"/>
        <v>0</v>
      </c>
      <c r="BI27" s="55"/>
      <c r="BJ27" s="54">
        <f t="shared" si="16"/>
        <v>0</v>
      </c>
      <c r="BK27" s="55"/>
      <c r="BL27" s="54">
        <f t="shared" si="17"/>
        <v>0</v>
      </c>
      <c r="BM27" s="55"/>
      <c r="BN27" s="54">
        <f t="shared" si="18"/>
        <v>0</v>
      </c>
      <c r="BO27" s="55"/>
      <c r="BP27" s="54">
        <f t="shared" si="19"/>
        <v>0</v>
      </c>
      <c r="BQ27" s="55"/>
      <c r="BR27" s="54">
        <f t="shared" si="20"/>
        <v>0</v>
      </c>
      <c r="BS27" s="54">
        <f>LARGE((BF27,BH27,BJ27,BL27,BN27,BP27,BR27),1)+LARGE((BF27,BH27,BJ27,BL27,BN27,BP27,BR27),2)+LARGE((BF27,BH27,BJ27,BL27,BN27,BP27,BR27),3)</f>
        <v>0</v>
      </c>
      <c r="BT27" s="54">
        <f t="shared" si="21"/>
        <v>0</v>
      </c>
    </row>
    <row r="28" spans="2:72" x14ac:dyDescent="0.25">
      <c r="B28" s="4"/>
      <c r="C28" s="4"/>
      <c r="D28" s="4"/>
      <c r="E28" s="4"/>
      <c r="F28" s="4"/>
      <c r="G28" s="4"/>
      <c r="H28" s="88"/>
      <c r="I28" s="4"/>
      <c r="J28" s="88"/>
      <c r="K28" s="4"/>
      <c r="L28" s="88"/>
      <c r="M28" s="4"/>
      <c r="N28" s="88"/>
      <c r="O28" s="4"/>
      <c r="P28" s="88"/>
      <c r="Q28" s="4"/>
      <c r="R28" s="88"/>
      <c r="S28" s="4"/>
      <c r="T28" s="88"/>
      <c r="U28" s="4"/>
      <c r="V28" s="88"/>
      <c r="W28" s="88"/>
      <c r="X28" s="88"/>
      <c r="Z28" s="7">
        <f t="shared" si="0"/>
        <v>0</v>
      </c>
      <c r="AA28" s="48"/>
      <c r="AB28" s="48"/>
      <c r="AC28" s="48"/>
      <c r="AD28" s="54">
        <f t="shared" si="1"/>
        <v>0</v>
      </c>
      <c r="AE28" s="48"/>
      <c r="AF28" s="54">
        <f t="shared" si="2"/>
        <v>0</v>
      </c>
      <c r="AG28" s="7"/>
      <c r="AH28" s="54">
        <f t="shared" si="3"/>
        <v>0</v>
      </c>
      <c r="AI28" s="7"/>
      <c r="AJ28" s="54">
        <f t="shared" si="4"/>
        <v>0</v>
      </c>
      <c r="AK28" s="7"/>
      <c r="AL28" s="54">
        <f t="shared" si="5"/>
        <v>0</v>
      </c>
      <c r="AM28" s="7"/>
      <c r="AN28" s="54">
        <f t="shared" si="6"/>
        <v>0</v>
      </c>
      <c r="AO28" s="48"/>
      <c r="AP28" s="58">
        <f t="shared" si="7"/>
        <v>0</v>
      </c>
      <c r="AQ28" s="7"/>
      <c r="AR28" s="54">
        <f t="shared" si="8"/>
        <v>0</v>
      </c>
      <c r="AS28" s="7"/>
      <c r="AT28" s="54">
        <f t="shared" si="9"/>
        <v>0</v>
      </c>
      <c r="AU28" s="54">
        <f>LARGE((AH28,AJ28,AL28,AN28,AP28,AR28,AT28),1)+LARGE((AH28,AJ28,AL28,AN28,AP28,AR28,AT28),2)+LARGE((AH28,AJ28,AL28,AN28,AP28,AR28,AT28),3)</f>
        <v>0</v>
      </c>
      <c r="AV28" s="54">
        <f t="shared" si="10"/>
        <v>0</v>
      </c>
      <c r="AX28" s="7">
        <f t="shared" si="11"/>
        <v>0</v>
      </c>
      <c r="AY28" s="57"/>
      <c r="AZ28" s="57"/>
      <c r="BA28" s="57"/>
      <c r="BB28" s="54">
        <f t="shared" si="12"/>
        <v>0</v>
      </c>
      <c r="BC28" s="57"/>
      <c r="BD28" s="54">
        <f t="shared" si="13"/>
        <v>0</v>
      </c>
      <c r="BE28" s="55"/>
      <c r="BF28" s="54">
        <f t="shared" si="14"/>
        <v>0</v>
      </c>
      <c r="BG28" s="55"/>
      <c r="BH28" s="54">
        <f t="shared" si="15"/>
        <v>0</v>
      </c>
      <c r="BI28" s="55"/>
      <c r="BJ28" s="54">
        <f t="shared" si="16"/>
        <v>0</v>
      </c>
      <c r="BK28" s="55"/>
      <c r="BL28" s="54">
        <f t="shared" si="17"/>
        <v>0</v>
      </c>
      <c r="BM28" s="55"/>
      <c r="BN28" s="54">
        <f t="shared" si="18"/>
        <v>0</v>
      </c>
      <c r="BO28" s="55"/>
      <c r="BP28" s="54">
        <f t="shared" si="19"/>
        <v>0</v>
      </c>
      <c r="BQ28" s="55"/>
      <c r="BR28" s="54">
        <f t="shared" si="20"/>
        <v>0</v>
      </c>
      <c r="BS28" s="54">
        <f>LARGE((BF28,BH28,BJ28,BL28,BN28,BP28,BR28),1)+LARGE((BF28,BH28,BJ28,BL28,BN28,BP28,BR28),2)+LARGE((BF28,BH28,BJ28,BL28,BN28,BP28,BR28),3)</f>
        <v>0</v>
      </c>
      <c r="BT28" s="54">
        <f t="shared" si="21"/>
        <v>0</v>
      </c>
    </row>
    <row r="29" spans="2:72" x14ac:dyDescent="0.25">
      <c r="Z29" s="7">
        <f t="shared" si="0"/>
        <v>0</v>
      </c>
      <c r="AA29" s="57"/>
      <c r="AB29" s="57"/>
      <c r="AC29" s="57"/>
      <c r="AD29" s="54">
        <f t="shared" si="1"/>
        <v>0</v>
      </c>
      <c r="AE29" s="57"/>
      <c r="AF29" s="54">
        <f t="shared" si="2"/>
        <v>0</v>
      </c>
      <c r="AG29" s="7"/>
      <c r="AH29" s="54">
        <f t="shared" si="3"/>
        <v>0</v>
      </c>
      <c r="AI29" s="7"/>
      <c r="AJ29" s="54">
        <f t="shared" si="4"/>
        <v>0</v>
      </c>
      <c r="AK29" s="7"/>
      <c r="AL29" s="54">
        <f t="shared" si="5"/>
        <v>0</v>
      </c>
      <c r="AM29" s="7"/>
      <c r="AN29" s="54">
        <f t="shared" si="6"/>
        <v>0</v>
      </c>
      <c r="AO29" s="7"/>
      <c r="AP29" s="58">
        <f t="shared" si="7"/>
        <v>0</v>
      </c>
      <c r="AQ29" s="7"/>
      <c r="AR29" s="54">
        <f t="shared" si="8"/>
        <v>0</v>
      </c>
      <c r="AS29" s="7"/>
      <c r="AT29" s="54">
        <f t="shared" si="9"/>
        <v>0</v>
      </c>
      <c r="AU29" s="54">
        <f>LARGE((AH29,AJ29,AL29,AN29,AP29,AR29,AT29),1)+LARGE((AH29,AJ29,AL29,AN29,AP29,AR29,AT29),2)+LARGE((AH29,AJ29,AL29,AN29,AP29,AR29,AT29),3)</f>
        <v>0</v>
      </c>
      <c r="AV29" s="54">
        <f t="shared" si="10"/>
        <v>0</v>
      </c>
      <c r="AX29" s="7">
        <f t="shared" si="11"/>
        <v>0</v>
      </c>
      <c r="AY29" s="55"/>
      <c r="AZ29" s="55"/>
      <c r="BA29" s="55"/>
      <c r="BB29" s="54">
        <f t="shared" si="12"/>
        <v>0</v>
      </c>
      <c r="BC29" s="55"/>
      <c r="BD29" s="54">
        <f t="shared" si="13"/>
        <v>0</v>
      </c>
      <c r="BE29" s="55"/>
      <c r="BF29" s="54">
        <f t="shared" si="14"/>
        <v>0</v>
      </c>
      <c r="BG29" s="55"/>
      <c r="BH29" s="54">
        <f t="shared" si="15"/>
        <v>0</v>
      </c>
      <c r="BI29" s="55"/>
      <c r="BJ29" s="54">
        <f t="shared" si="16"/>
        <v>0</v>
      </c>
      <c r="BK29" s="55"/>
      <c r="BL29" s="54">
        <f t="shared" si="17"/>
        <v>0</v>
      </c>
      <c r="BM29" s="55"/>
      <c r="BN29" s="54">
        <f t="shared" si="18"/>
        <v>0</v>
      </c>
      <c r="BO29" s="55"/>
      <c r="BP29" s="54">
        <f t="shared" si="19"/>
        <v>0</v>
      </c>
      <c r="BQ29" s="55"/>
      <c r="BR29" s="54">
        <f t="shared" si="20"/>
        <v>0</v>
      </c>
      <c r="BS29" s="54">
        <f>LARGE((BF29,BH29,BJ29,BL29,BN29,BP29,BR29),1)+LARGE((BF29,BH29,BJ29,BL29,BN29,BP29,BR29),2)+LARGE((BF29,BH29,BJ29,BL29,BN29,BP29,BR29),3)</f>
        <v>0</v>
      </c>
      <c r="BT29" s="54">
        <f t="shared" si="21"/>
        <v>0</v>
      </c>
    </row>
    <row r="30" spans="2:72" x14ac:dyDescent="0.25">
      <c r="Z30" s="7">
        <f t="shared" si="0"/>
        <v>0</v>
      </c>
      <c r="AA30" s="48"/>
      <c r="AB30" s="48"/>
      <c r="AC30" s="48"/>
      <c r="AD30" s="54">
        <f t="shared" si="1"/>
        <v>0</v>
      </c>
      <c r="AE30" s="48"/>
      <c r="AF30" s="54">
        <f t="shared" si="2"/>
        <v>0</v>
      </c>
      <c r="AG30" s="7"/>
      <c r="AH30" s="54">
        <f t="shared" si="3"/>
        <v>0</v>
      </c>
      <c r="AI30" s="7"/>
      <c r="AJ30" s="54">
        <f t="shared" si="4"/>
        <v>0</v>
      </c>
      <c r="AK30" s="7"/>
      <c r="AL30" s="54">
        <f t="shared" si="5"/>
        <v>0</v>
      </c>
      <c r="AM30" s="7"/>
      <c r="AN30" s="54">
        <f t="shared" si="6"/>
        <v>0</v>
      </c>
      <c r="AO30" s="48"/>
      <c r="AP30" s="58">
        <f t="shared" si="7"/>
        <v>0</v>
      </c>
      <c r="AQ30" s="7"/>
      <c r="AR30" s="54">
        <f t="shared" si="8"/>
        <v>0</v>
      </c>
      <c r="AS30" s="7"/>
      <c r="AT30" s="54">
        <f t="shared" si="9"/>
        <v>0</v>
      </c>
      <c r="AU30" s="54">
        <f>LARGE((AH30,AJ30,AL30,AN30,AP30,AR30,AT30),1)+LARGE((AH30,AJ30,AL30,AN30,AP30,AR30,AT30),2)+LARGE((AH30,AJ30,AL30,AN30,AP30,AR30,AT30),3)</f>
        <v>0</v>
      </c>
      <c r="AV30" s="54">
        <f t="shared" si="10"/>
        <v>0</v>
      </c>
      <c r="AX30" s="7">
        <f t="shared" si="11"/>
        <v>0</v>
      </c>
      <c r="AY30" s="55"/>
      <c r="AZ30" s="55"/>
      <c r="BA30" s="55"/>
      <c r="BB30" s="54">
        <f t="shared" si="12"/>
        <v>0</v>
      </c>
      <c r="BC30" s="55"/>
      <c r="BD30" s="54">
        <f t="shared" si="13"/>
        <v>0</v>
      </c>
      <c r="BE30" s="55"/>
      <c r="BF30" s="54">
        <f t="shared" si="14"/>
        <v>0</v>
      </c>
      <c r="BG30" s="55"/>
      <c r="BH30" s="54">
        <f t="shared" si="15"/>
        <v>0</v>
      </c>
      <c r="BI30" s="55"/>
      <c r="BJ30" s="54">
        <f t="shared" si="16"/>
        <v>0</v>
      </c>
      <c r="BK30" s="55"/>
      <c r="BL30" s="54">
        <f t="shared" si="17"/>
        <v>0</v>
      </c>
      <c r="BM30" s="55"/>
      <c r="BN30" s="54">
        <f t="shared" si="18"/>
        <v>0</v>
      </c>
      <c r="BO30" s="55"/>
      <c r="BP30" s="54">
        <f t="shared" si="19"/>
        <v>0</v>
      </c>
      <c r="BQ30" s="55"/>
      <c r="BR30" s="54">
        <f t="shared" si="20"/>
        <v>0</v>
      </c>
      <c r="BS30" s="54">
        <f>LARGE((BF30,BH30,BJ30,BL30,BN30,BP30,BR30),1)+LARGE((BF30,BH30,BJ30,BL30,BN30,BP30,BR30),2)+LARGE((BF30,BH30,BJ30,BL30,BN30,BP30,BR30),3)</f>
        <v>0</v>
      </c>
      <c r="BT30" s="54">
        <f t="shared" si="21"/>
        <v>0</v>
      </c>
    </row>
    <row r="31" spans="2:72" x14ac:dyDescent="0.25">
      <c r="Z31" s="7">
        <f t="shared" si="0"/>
        <v>0</v>
      </c>
      <c r="AA31" s="55"/>
      <c r="AB31" s="55"/>
      <c r="AC31" s="55"/>
      <c r="AD31" s="54">
        <f t="shared" si="1"/>
        <v>0</v>
      </c>
      <c r="AE31" s="55"/>
      <c r="AF31" s="54">
        <f t="shared" si="2"/>
        <v>0</v>
      </c>
      <c r="AG31" s="55"/>
      <c r="AH31" s="54">
        <f t="shared" si="3"/>
        <v>0</v>
      </c>
      <c r="AI31" s="55"/>
      <c r="AJ31" s="54">
        <f t="shared" si="4"/>
        <v>0</v>
      </c>
      <c r="AK31" s="55"/>
      <c r="AL31" s="54">
        <f t="shared" si="5"/>
        <v>0</v>
      </c>
      <c r="AM31" s="55"/>
      <c r="AN31" s="54">
        <f t="shared" si="6"/>
        <v>0</v>
      </c>
      <c r="AO31" s="55"/>
      <c r="AP31" s="54">
        <f t="shared" si="7"/>
        <v>0</v>
      </c>
      <c r="AQ31" s="55"/>
      <c r="AR31" s="54">
        <f t="shared" si="8"/>
        <v>0</v>
      </c>
      <c r="AS31" s="55"/>
      <c r="AT31" s="54">
        <f t="shared" si="9"/>
        <v>0</v>
      </c>
      <c r="AU31" s="54">
        <f>LARGE((AH31,AJ31,AL31,AN31,AP31,AR31,AT31),1)+LARGE((AH31,AJ31,AL31,AN31,AP31,AR31,AT31),2)+LARGE((AH31,AJ31,AL31,AN31,AP31,AR31,AT31),3)</f>
        <v>0</v>
      </c>
      <c r="AV31" s="54">
        <f t="shared" si="10"/>
        <v>0</v>
      </c>
      <c r="AX31" s="7">
        <f t="shared" si="11"/>
        <v>0</v>
      </c>
      <c r="AY31" s="55"/>
      <c r="AZ31" s="55"/>
      <c r="BA31" s="55"/>
      <c r="BB31" s="54">
        <f t="shared" si="12"/>
        <v>0</v>
      </c>
      <c r="BC31" s="55"/>
      <c r="BD31" s="54">
        <f t="shared" si="13"/>
        <v>0</v>
      </c>
      <c r="BE31" s="55"/>
      <c r="BF31" s="54">
        <f t="shared" si="14"/>
        <v>0</v>
      </c>
      <c r="BG31" s="55"/>
      <c r="BH31" s="54">
        <f t="shared" si="15"/>
        <v>0</v>
      </c>
      <c r="BI31" s="55"/>
      <c r="BJ31" s="54">
        <f t="shared" si="16"/>
        <v>0</v>
      </c>
      <c r="BK31" s="55"/>
      <c r="BL31" s="54">
        <f t="shared" si="17"/>
        <v>0</v>
      </c>
      <c r="BM31" s="55"/>
      <c r="BN31" s="54">
        <f t="shared" si="18"/>
        <v>0</v>
      </c>
      <c r="BO31" s="55"/>
      <c r="BP31" s="54">
        <f t="shared" si="19"/>
        <v>0</v>
      </c>
      <c r="BQ31" s="55"/>
      <c r="BR31" s="54">
        <f t="shared" si="20"/>
        <v>0</v>
      </c>
      <c r="BS31" s="54">
        <f>LARGE((BF31,BH31,BJ31,BL31,BN31,BP31,BR31),1)+LARGE((BF31,BH31,BJ31,BL31,BN31,BP31,BR31),2)+LARGE((BF31,BH31,BJ31,BL31,BN31,BP31,BR31),3)</f>
        <v>0</v>
      </c>
      <c r="BT31" s="54">
        <f t="shared" si="21"/>
        <v>0</v>
      </c>
    </row>
    <row r="32" spans="2:72" x14ac:dyDescent="0.25">
      <c r="Z32" s="7">
        <f t="shared" si="0"/>
        <v>0</v>
      </c>
      <c r="AA32" s="55"/>
      <c r="AB32" s="55"/>
      <c r="AC32" s="55"/>
      <c r="AD32" s="54">
        <f t="shared" si="1"/>
        <v>0</v>
      </c>
      <c r="AE32" s="55"/>
      <c r="AF32" s="54">
        <f t="shared" si="2"/>
        <v>0</v>
      </c>
      <c r="AG32" s="55"/>
      <c r="AH32" s="54">
        <f t="shared" si="3"/>
        <v>0</v>
      </c>
      <c r="AI32" s="55"/>
      <c r="AJ32" s="54">
        <f t="shared" si="4"/>
        <v>0</v>
      </c>
      <c r="AK32" s="55"/>
      <c r="AL32" s="54">
        <f t="shared" si="5"/>
        <v>0</v>
      </c>
      <c r="AM32" s="55"/>
      <c r="AN32" s="54">
        <f t="shared" si="6"/>
        <v>0</v>
      </c>
      <c r="AO32" s="55"/>
      <c r="AP32" s="54">
        <f t="shared" si="7"/>
        <v>0</v>
      </c>
      <c r="AQ32" s="55"/>
      <c r="AR32" s="54">
        <f t="shared" si="8"/>
        <v>0</v>
      </c>
      <c r="AS32" s="55"/>
      <c r="AT32" s="54">
        <f t="shared" si="9"/>
        <v>0</v>
      </c>
      <c r="AU32" s="54">
        <f>LARGE((AH32,AJ32,AL32,AN32,AP32,AR32,AT32),1)+LARGE((AH32,AJ32,AL32,AN32,AP32,AR32,AT32),2)+LARGE((AH32,AJ32,AL32,AN32,AP32,AR32,AT32),3)</f>
        <v>0</v>
      </c>
      <c r="AV32" s="54">
        <f t="shared" si="10"/>
        <v>0</v>
      </c>
      <c r="AX32" s="7">
        <f t="shared" si="11"/>
        <v>0</v>
      </c>
      <c r="AY32" s="55"/>
      <c r="AZ32" s="55"/>
      <c r="BA32" s="55"/>
      <c r="BB32" s="54">
        <f t="shared" si="12"/>
        <v>0</v>
      </c>
      <c r="BC32" s="55"/>
      <c r="BD32" s="54">
        <f t="shared" si="13"/>
        <v>0</v>
      </c>
      <c r="BE32" s="55"/>
      <c r="BF32" s="54">
        <f t="shared" si="14"/>
        <v>0</v>
      </c>
      <c r="BG32" s="55"/>
      <c r="BH32" s="54">
        <f t="shared" si="15"/>
        <v>0</v>
      </c>
      <c r="BI32" s="55"/>
      <c r="BJ32" s="54">
        <f t="shared" si="16"/>
        <v>0</v>
      </c>
      <c r="BK32" s="55"/>
      <c r="BL32" s="54">
        <f t="shared" si="17"/>
        <v>0</v>
      </c>
      <c r="BM32" s="55"/>
      <c r="BN32" s="54">
        <f t="shared" si="18"/>
        <v>0</v>
      </c>
      <c r="BO32" s="55"/>
      <c r="BP32" s="54">
        <f t="shared" si="19"/>
        <v>0</v>
      </c>
      <c r="BQ32" s="55"/>
      <c r="BR32" s="54">
        <f t="shared" si="20"/>
        <v>0</v>
      </c>
      <c r="BS32" s="54">
        <f>LARGE((BF32,BH32,BJ32,BL32,BN32,BP32,BR32),1)+LARGE((BF32,BH32,BJ32,BL32,BN32,BP32,BR32),2)+LARGE((BF32,BH32,BJ32,BL32,BN32,BP32,BR32),3)</f>
        <v>0</v>
      </c>
      <c r="BT32" s="54">
        <f t="shared" si="21"/>
        <v>0</v>
      </c>
    </row>
    <row r="33" spans="26:72" x14ac:dyDescent="0.25">
      <c r="Z33" s="7">
        <f t="shared" si="0"/>
        <v>0</v>
      </c>
      <c r="AA33" s="55"/>
      <c r="AB33" s="55"/>
      <c r="AC33" s="55"/>
      <c r="AD33" s="54">
        <f t="shared" si="1"/>
        <v>0</v>
      </c>
      <c r="AE33" s="55"/>
      <c r="AF33" s="54">
        <f t="shared" si="2"/>
        <v>0</v>
      </c>
      <c r="AG33" s="55"/>
      <c r="AH33" s="54">
        <f t="shared" si="3"/>
        <v>0</v>
      </c>
      <c r="AI33" s="55"/>
      <c r="AJ33" s="54">
        <f t="shared" si="4"/>
        <v>0</v>
      </c>
      <c r="AK33" s="55"/>
      <c r="AL33" s="54">
        <f t="shared" si="5"/>
        <v>0</v>
      </c>
      <c r="AM33" s="55"/>
      <c r="AN33" s="54">
        <f t="shared" si="6"/>
        <v>0</v>
      </c>
      <c r="AO33" s="55"/>
      <c r="AP33" s="54">
        <f t="shared" si="7"/>
        <v>0</v>
      </c>
      <c r="AQ33" s="55"/>
      <c r="AR33" s="54">
        <f t="shared" si="8"/>
        <v>0</v>
      </c>
      <c r="AS33" s="55"/>
      <c r="AT33" s="54">
        <f t="shared" si="9"/>
        <v>0</v>
      </c>
      <c r="AU33" s="54">
        <f>LARGE((AH33,AJ33,AL33,AN33,AP33,AR33,AT33),1)+LARGE((AH33,AJ33,AL33,AN33,AP33,AR33,AT33),2)+LARGE((AH33,AJ33,AL33,AN33,AP33,AR33,AT33),3)</f>
        <v>0</v>
      </c>
      <c r="AV33" s="54">
        <f t="shared" si="10"/>
        <v>0</v>
      </c>
      <c r="AX33" s="7">
        <f t="shared" si="11"/>
        <v>0</v>
      </c>
      <c r="AY33" s="55"/>
      <c r="AZ33" s="55"/>
      <c r="BA33" s="55"/>
      <c r="BB33" s="54">
        <f t="shared" si="12"/>
        <v>0</v>
      </c>
      <c r="BC33" s="55"/>
      <c r="BD33" s="54">
        <f t="shared" si="13"/>
        <v>0</v>
      </c>
      <c r="BE33" s="55"/>
      <c r="BF33" s="54">
        <f t="shared" si="14"/>
        <v>0</v>
      </c>
      <c r="BG33" s="55"/>
      <c r="BH33" s="54">
        <f t="shared" si="15"/>
        <v>0</v>
      </c>
      <c r="BI33" s="55"/>
      <c r="BJ33" s="54">
        <f t="shared" si="16"/>
        <v>0</v>
      </c>
      <c r="BK33" s="55"/>
      <c r="BL33" s="54">
        <f t="shared" si="17"/>
        <v>0</v>
      </c>
      <c r="BM33" s="55"/>
      <c r="BN33" s="54">
        <f t="shared" si="18"/>
        <v>0</v>
      </c>
      <c r="BO33" s="55"/>
      <c r="BP33" s="54">
        <f t="shared" si="19"/>
        <v>0</v>
      </c>
      <c r="BQ33" s="55"/>
      <c r="BR33" s="54">
        <f t="shared" si="20"/>
        <v>0</v>
      </c>
      <c r="BS33" s="54">
        <f>LARGE((BF33,BH33,BJ33,BL33,BN33,BP33,BR33),1)+LARGE((BF33,BH33,BJ33,BL33,BN33,BP33,BR33),2)+LARGE((BF33,BH33,BJ33,BL33,BN33,BP33,BR33),3)</f>
        <v>0</v>
      </c>
      <c r="BT33" s="54">
        <f t="shared" si="21"/>
        <v>0</v>
      </c>
    </row>
    <row r="34" spans="26:72" x14ac:dyDescent="0.25">
      <c r="Z34" s="7">
        <f t="shared" si="0"/>
        <v>0</v>
      </c>
      <c r="AA34" s="55"/>
      <c r="AB34" s="55"/>
      <c r="AC34" s="55"/>
      <c r="AD34" s="54">
        <f t="shared" si="1"/>
        <v>0</v>
      </c>
      <c r="AE34" s="55"/>
      <c r="AF34" s="54">
        <f t="shared" si="2"/>
        <v>0</v>
      </c>
      <c r="AG34" s="55"/>
      <c r="AH34" s="54">
        <f t="shared" si="3"/>
        <v>0</v>
      </c>
      <c r="AI34" s="55"/>
      <c r="AJ34" s="54">
        <f t="shared" si="4"/>
        <v>0</v>
      </c>
      <c r="AK34" s="55"/>
      <c r="AL34" s="54">
        <f t="shared" si="5"/>
        <v>0</v>
      </c>
      <c r="AM34" s="55"/>
      <c r="AN34" s="54">
        <f t="shared" si="6"/>
        <v>0</v>
      </c>
      <c r="AO34" s="55"/>
      <c r="AP34" s="54">
        <f t="shared" si="7"/>
        <v>0</v>
      </c>
      <c r="AQ34" s="55"/>
      <c r="AR34" s="54">
        <f t="shared" si="8"/>
        <v>0</v>
      </c>
      <c r="AS34" s="55"/>
      <c r="AT34" s="54">
        <f t="shared" si="9"/>
        <v>0</v>
      </c>
      <c r="AU34" s="54">
        <f>LARGE((AH34,AJ34,AL34,AN34,AP34,AR34,AT34),1)+LARGE((AH34,AJ34,AL34,AN34,AP34,AR34,AT34),2)+LARGE((AH34,AJ34,AL34,AN34,AP34,AR34,AT34),3)</f>
        <v>0</v>
      </c>
      <c r="AV34" s="54">
        <f t="shared" si="10"/>
        <v>0</v>
      </c>
      <c r="AX34" s="7">
        <f t="shared" si="11"/>
        <v>0</v>
      </c>
      <c r="AY34" s="57"/>
      <c r="AZ34" s="57"/>
      <c r="BA34" s="57"/>
      <c r="BB34" s="54">
        <f t="shared" si="12"/>
        <v>0</v>
      </c>
      <c r="BC34" s="57"/>
      <c r="BD34" s="54">
        <f t="shared" si="13"/>
        <v>0</v>
      </c>
      <c r="BE34" s="55"/>
      <c r="BF34" s="54">
        <f t="shared" si="14"/>
        <v>0</v>
      </c>
      <c r="BG34" s="55"/>
      <c r="BH34" s="54">
        <f t="shared" si="15"/>
        <v>0</v>
      </c>
      <c r="BI34" s="55"/>
      <c r="BJ34" s="54">
        <f t="shared" si="16"/>
        <v>0</v>
      </c>
      <c r="BK34" s="55"/>
      <c r="BL34" s="54">
        <f t="shared" si="17"/>
        <v>0</v>
      </c>
      <c r="BM34" s="55"/>
      <c r="BN34" s="54">
        <f t="shared" si="18"/>
        <v>0</v>
      </c>
      <c r="BO34" s="55"/>
      <c r="BP34" s="54">
        <f t="shared" si="19"/>
        <v>0</v>
      </c>
      <c r="BQ34" s="55"/>
      <c r="BR34" s="54">
        <f t="shared" si="20"/>
        <v>0</v>
      </c>
      <c r="BS34" s="54">
        <f>LARGE((BF34,BH34,BJ34,BL34,BN34,BP34,BR34),1)+LARGE((BF34,BH34,BJ34,BL34,BN34,BP34,BR34),2)+LARGE((BF34,BH34,BJ34,BL34,BN34,BP34,BR34),3)</f>
        <v>0</v>
      </c>
      <c r="BT34" s="54">
        <f t="shared" si="21"/>
        <v>0</v>
      </c>
    </row>
    <row r="35" spans="26:72" x14ac:dyDescent="0.25">
      <c r="Z35" s="7">
        <f t="shared" si="0"/>
        <v>1</v>
      </c>
      <c r="AA35" s="55"/>
      <c r="AB35" s="55"/>
      <c r="AC35" s="55"/>
      <c r="AD35" s="54">
        <f t="shared" si="1"/>
        <v>3.5443037974682792</v>
      </c>
      <c r="AE35" s="55"/>
      <c r="AF35" s="54">
        <f t="shared" si="2"/>
        <v>0</v>
      </c>
      <c r="AG35" s="55"/>
      <c r="AH35" s="54">
        <f t="shared" si="3"/>
        <v>0</v>
      </c>
      <c r="AI35" s="55"/>
      <c r="AJ35" s="54">
        <f t="shared" si="4"/>
        <v>0</v>
      </c>
      <c r="AK35" s="55"/>
      <c r="AL35" s="54">
        <f t="shared" si="5"/>
        <v>0</v>
      </c>
      <c r="AM35" s="55"/>
      <c r="AN35" s="54">
        <f t="shared" si="6"/>
        <v>0</v>
      </c>
      <c r="AO35" s="55"/>
      <c r="AP35" s="54">
        <f t="shared" si="7"/>
        <v>0</v>
      </c>
      <c r="AQ35" s="55"/>
      <c r="AR35" s="54">
        <f t="shared" si="8"/>
        <v>0</v>
      </c>
      <c r="AS35" s="55">
        <v>11.3</v>
      </c>
      <c r="AT35" s="54">
        <f t="shared" si="9"/>
        <v>3.5443037974682792</v>
      </c>
      <c r="AU35" s="54">
        <f>LARGE((AH35,AJ35,AL35,AN35,AP35,AR35,AT35),1)+LARGE((AH35,AJ35,AL35,AN35,AP35,AR35,AT35),2)+LARGE((AH35,AJ35,AL35,AN35,AP35,AR35,AT35),3)</f>
        <v>3.5443037974682792</v>
      </c>
      <c r="AV35" s="54">
        <f t="shared" si="10"/>
        <v>3.5443037974682792</v>
      </c>
      <c r="AX35" s="7">
        <f t="shared" si="11"/>
        <v>0</v>
      </c>
      <c r="AY35" s="57"/>
      <c r="AZ35" s="57"/>
      <c r="BA35" s="57"/>
      <c r="BB35" s="54">
        <f t="shared" si="12"/>
        <v>0</v>
      </c>
      <c r="BC35" s="57"/>
      <c r="BD35" s="54">
        <f t="shared" si="13"/>
        <v>0</v>
      </c>
      <c r="BE35" s="55"/>
      <c r="BF35" s="54">
        <f t="shared" si="14"/>
        <v>0</v>
      </c>
      <c r="BG35" s="55"/>
      <c r="BH35" s="54">
        <f t="shared" si="15"/>
        <v>0</v>
      </c>
      <c r="BI35" s="55"/>
      <c r="BJ35" s="54">
        <f t="shared" si="16"/>
        <v>0</v>
      </c>
      <c r="BK35" s="55"/>
      <c r="BL35" s="54">
        <f t="shared" si="17"/>
        <v>0</v>
      </c>
      <c r="BM35" s="55"/>
      <c r="BN35" s="54">
        <f t="shared" si="18"/>
        <v>0</v>
      </c>
      <c r="BO35" s="55"/>
      <c r="BP35" s="54">
        <f t="shared" si="19"/>
        <v>0</v>
      </c>
      <c r="BQ35" s="55"/>
      <c r="BR35" s="54">
        <f t="shared" si="20"/>
        <v>0</v>
      </c>
      <c r="BS35" s="54">
        <f>LARGE((BF35,BH35,BJ35,BL35,BN35,BP35,BR35),1)+LARGE((BF35,BH35,BJ35,BL35,BN35,BP35,BR35),2)+LARGE((BF35,BH35,BJ35,BL35,BN35,BP35,BR35),3)</f>
        <v>0</v>
      </c>
      <c r="BT35" s="54">
        <f t="shared" si="21"/>
        <v>0</v>
      </c>
    </row>
    <row r="36" spans="26:72" x14ac:dyDescent="0.25">
      <c r="Z36" s="7">
        <f t="shared" si="0"/>
        <v>1</v>
      </c>
      <c r="AA36" s="57"/>
      <c r="AB36" s="57"/>
      <c r="AC36" s="57"/>
      <c r="AD36" s="54">
        <f t="shared" si="1"/>
        <v>0</v>
      </c>
      <c r="AE36" s="57"/>
      <c r="AF36" s="54">
        <f t="shared" si="2"/>
        <v>0</v>
      </c>
      <c r="AG36" s="55"/>
      <c r="AH36" s="54">
        <f t="shared" si="3"/>
        <v>0</v>
      </c>
      <c r="AI36" s="55"/>
      <c r="AJ36" s="54">
        <f t="shared" si="4"/>
        <v>0</v>
      </c>
      <c r="AK36" s="55"/>
      <c r="AL36" s="54">
        <f t="shared" si="5"/>
        <v>0</v>
      </c>
      <c r="AM36" s="55"/>
      <c r="AN36" s="54">
        <f t="shared" si="6"/>
        <v>0</v>
      </c>
      <c r="AO36" s="55"/>
      <c r="AP36" s="54">
        <f t="shared" si="7"/>
        <v>0</v>
      </c>
      <c r="AQ36" s="55"/>
      <c r="AR36" s="54">
        <f t="shared" si="8"/>
        <v>0</v>
      </c>
      <c r="AS36" s="55">
        <v>12.3</v>
      </c>
      <c r="AT36" s="54">
        <f t="shared" si="9"/>
        <v>0</v>
      </c>
      <c r="AU36" s="54">
        <f>LARGE((AH36,AJ36,AL36,AN36,AP36,AR36,AT36),1)+LARGE((AH36,AJ36,AL36,AN36,AP36,AR36,AT36),2)+LARGE((AH36,AJ36,AL36,AN36,AP36,AR36,AT36),3)</f>
        <v>0</v>
      </c>
      <c r="AV36" s="54">
        <f t="shared" si="10"/>
        <v>0</v>
      </c>
      <c r="AX36" s="7">
        <f t="shared" si="11"/>
        <v>0</v>
      </c>
      <c r="AY36" s="57"/>
      <c r="AZ36" s="57"/>
      <c r="BA36" s="57"/>
      <c r="BB36" s="54">
        <f t="shared" si="12"/>
        <v>0</v>
      </c>
      <c r="BC36" s="57"/>
      <c r="BD36" s="54">
        <f t="shared" si="13"/>
        <v>0</v>
      </c>
      <c r="BE36" s="55"/>
      <c r="BF36" s="54">
        <f t="shared" si="14"/>
        <v>0</v>
      </c>
      <c r="BG36" s="55"/>
      <c r="BH36" s="54">
        <f t="shared" si="15"/>
        <v>0</v>
      </c>
      <c r="BI36" s="55"/>
      <c r="BJ36" s="54">
        <f t="shared" si="16"/>
        <v>0</v>
      </c>
      <c r="BK36" s="55"/>
      <c r="BL36" s="54">
        <f t="shared" si="17"/>
        <v>0</v>
      </c>
      <c r="BM36" s="55"/>
      <c r="BN36" s="54">
        <f t="shared" si="18"/>
        <v>0</v>
      </c>
      <c r="BO36" s="55"/>
      <c r="BP36" s="54">
        <f t="shared" si="19"/>
        <v>0</v>
      </c>
      <c r="BQ36" s="55"/>
      <c r="BR36" s="54">
        <f t="shared" si="20"/>
        <v>0</v>
      </c>
      <c r="BS36" s="54">
        <f>LARGE((BF36,BH36,BJ36,BL36,BN36,BP36,BR36),1)+LARGE((BF36,BH36,BJ36,BL36,BN36,BP36,BR36),2)+LARGE((BF36,BH36,BJ36,BL36,BN36,BP36,BR36),3)</f>
        <v>0</v>
      </c>
      <c r="BT36" s="54">
        <f t="shared" si="21"/>
        <v>0</v>
      </c>
    </row>
    <row r="37" spans="26:72" x14ac:dyDescent="0.25">
      <c r="Z37" s="7">
        <f t="shared" si="0"/>
        <v>0</v>
      </c>
      <c r="AA37" s="55"/>
      <c r="AB37" s="55"/>
      <c r="AC37" s="55"/>
      <c r="AD37" s="54">
        <f t="shared" si="1"/>
        <v>0</v>
      </c>
      <c r="AE37" s="55"/>
      <c r="AF37" s="54">
        <f t="shared" si="2"/>
        <v>0</v>
      </c>
      <c r="AG37" s="55"/>
      <c r="AH37" s="54">
        <f t="shared" si="3"/>
        <v>0</v>
      </c>
      <c r="AI37" s="55"/>
      <c r="AJ37" s="54">
        <f t="shared" si="4"/>
        <v>0</v>
      </c>
      <c r="AK37" s="55"/>
      <c r="AL37" s="54">
        <f t="shared" si="5"/>
        <v>0</v>
      </c>
      <c r="AM37" s="55"/>
      <c r="AN37" s="54">
        <f t="shared" si="6"/>
        <v>0</v>
      </c>
      <c r="AO37" s="55"/>
      <c r="AP37" s="54">
        <f t="shared" si="7"/>
        <v>0</v>
      </c>
      <c r="AQ37" s="55"/>
      <c r="AR37" s="54">
        <f t="shared" si="8"/>
        <v>0</v>
      </c>
      <c r="AS37" s="55"/>
      <c r="AT37" s="54">
        <f t="shared" si="9"/>
        <v>0</v>
      </c>
      <c r="AU37" s="54">
        <f>LARGE((AH37,AJ37,AL37,AN37,AP37,AR37,AT37),1)+LARGE((AH37,AJ37,AL37,AN37,AP37,AR37,AT37),2)+LARGE((AH37,AJ37,AL37,AN37,AP37,AR37,AT37),3)</f>
        <v>0</v>
      </c>
      <c r="AV37" s="54">
        <f t="shared" si="10"/>
        <v>0</v>
      </c>
      <c r="AX37" s="7">
        <f t="shared" si="11"/>
        <v>0</v>
      </c>
      <c r="AY37" s="57"/>
      <c r="AZ37" s="57"/>
      <c r="BA37" s="57"/>
      <c r="BB37" s="54">
        <f t="shared" si="12"/>
        <v>0</v>
      </c>
      <c r="BC37" s="57"/>
      <c r="BD37" s="54">
        <f t="shared" si="13"/>
        <v>0</v>
      </c>
      <c r="BE37" s="55"/>
      <c r="BF37" s="54">
        <f t="shared" si="14"/>
        <v>0</v>
      </c>
      <c r="BG37" s="55"/>
      <c r="BH37" s="54">
        <f t="shared" si="15"/>
        <v>0</v>
      </c>
      <c r="BI37" s="55"/>
      <c r="BJ37" s="54">
        <f t="shared" si="16"/>
        <v>0</v>
      </c>
      <c r="BK37" s="55"/>
      <c r="BL37" s="54">
        <f t="shared" si="17"/>
        <v>0</v>
      </c>
      <c r="BM37" s="55"/>
      <c r="BN37" s="54">
        <f t="shared" si="18"/>
        <v>0</v>
      </c>
      <c r="BO37" s="55"/>
      <c r="BP37" s="54">
        <f t="shared" si="19"/>
        <v>0</v>
      </c>
      <c r="BQ37" s="55"/>
      <c r="BR37" s="54">
        <f t="shared" si="20"/>
        <v>0</v>
      </c>
      <c r="BS37" s="54">
        <f>LARGE((BF37,BH37,BJ37,BL37,BN37,BP37,BR37),1)+LARGE((BF37,BH37,BJ37,BL37,BN37,BP37,BR37),2)+LARGE((BF37,BH37,BJ37,BL37,BN37,BP37,BR37),3)</f>
        <v>0</v>
      </c>
      <c r="BT37" s="54">
        <f t="shared" si="21"/>
        <v>0</v>
      </c>
    </row>
    <row r="38" spans="26:72" x14ac:dyDescent="0.25">
      <c r="Z38" s="7">
        <f t="shared" si="0"/>
        <v>0</v>
      </c>
      <c r="AA38" s="55"/>
      <c r="AB38" s="55"/>
      <c r="AC38" s="55"/>
      <c r="AD38" s="54">
        <f t="shared" si="1"/>
        <v>0</v>
      </c>
      <c r="AE38" s="55"/>
      <c r="AF38" s="54">
        <f t="shared" si="2"/>
        <v>0</v>
      </c>
      <c r="AG38" s="55"/>
      <c r="AH38" s="54">
        <f t="shared" si="3"/>
        <v>0</v>
      </c>
      <c r="AI38" s="55"/>
      <c r="AJ38" s="54">
        <f t="shared" si="4"/>
        <v>0</v>
      </c>
      <c r="AK38" s="55"/>
      <c r="AL38" s="54">
        <f t="shared" si="5"/>
        <v>0</v>
      </c>
      <c r="AM38" s="55"/>
      <c r="AN38" s="54">
        <f t="shared" si="6"/>
        <v>0</v>
      </c>
      <c r="AO38" s="55"/>
      <c r="AP38" s="54">
        <f t="shared" si="7"/>
        <v>0</v>
      </c>
      <c r="AQ38" s="55"/>
      <c r="AR38" s="54">
        <f t="shared" si="8"/>
        <v>0</v>
      </c>
      <c r="AS38" s="55"/>
      <c r="AT38" s="54">
        <f t="shared" si="9"/>
        <v>0</v>
      </c>
      <c r="AU38" s="54">
        <f>LARGE((AH38,AJ38,AL38,AN38,AP38,AR38,AT38),1)+LARGE((AH38,AJ38,AL38,AN38,AP38,AR38,AT38),2)+LARGE((AH38,AJ38,AL38,AN38,AP38,AR38,AT38),3)</f>
        <v>0</v>
      </c>
      <c r="AV38" s="54">
        <f t="shared" si="10"/>
        <v>0</v>
      </c>
      <c r="AX38" s="7">
        <f t="shared" si="11"/>
        <v>0</v>
      </c>
      <c r="AY38" s="57"/>
      <c r="AZ38" s="57"/>
      <c r="BA38" s="57"/>
      <c r="BB38" s="54">
        <f t="shared" si="12"/>
        <v>0</v>
      </c>
      <c r="BC38" s="57"/>
      <c r="BD38" s="54">
        <f t="shared" si="13"/>
        <v>0</v>
      </c>
      <c r="BE38" s="55"/>
      <c r="BF38" s="54">
        <f t="shared" si="14"/>
        <v>0</v>
      </c>
      <c r="BG38" s="55"/>
      <c r="BH38" s="54">
        <f t="shared" si="15"/>
        <v>0</v>
      </c>
      <c r="BI38" s="55"/>
      <c r="BJ38" s="54">
        <f t="shared" si="16"/>
        <v>0</v>
      </c>
      <c r="BK38" s="55"/>
      <c r="BL38" s="54">
        <f t="shared" si="17"/>
        <v>0</v>
      </c>
      <c r="BM38" s="55"/>
      <c r="BN38" s="54">
        <f t="shared" si="18"/>
        <v>0</v>
      </c>
      <c r="BO38" s="55"/>
      <c r="BP38" s="54">
        <f t="shared" si="19"/>
        <v>0</v>
      </c>
      <c r="BQ38" s="55"/>
      <c r="BR38" s="54">
        <f t="shared" si="20"/>
        <v>0</v>
      </c>
      <c r="BS38" s="54">
        <f>LARGE((BF38,BH38,BJ38,BL38,BN38,BP38,BR38),1)+LARGE((BF38,BH38,BJ38,BL38,BN38,BP38,BR38),2)+LARGE((BF38,BH38,BJ38,BL38,BN38,BP38,BR38),3)</f>
        <v>0</v>
      </c>
      <c r="BT38" s="54">
        <f t="shared" si="21"/>
        <v>0</v>
      </c>
    </row>
    <row r="39" spans="26:72" x14ac:dyDescent="0.25">
      <c r="Z39" s="7">
        <f t="shared" si="0"/>
        <v>0</v>
      </c>
      <c r="AA39" s="55"/>
      <c r="AB39" s="55"/>
      <c r="AC39" s="55"/>
      <c r="AD39" s="54">
        <f t="shared" si="1"/>
        <v>0</v>
      </c>
      <c r="AE39" s="55"/>
      <c r="AF39" s="54">
        <f t="shared" si="2"/>
        <v>0</v>
      </c>
      <c r="AG39" s="55"/>
      <c r="AH39" s="54">
        <f t="shared" si="3"/>
        <v>0</v>
      </c>
      <c r="AI39" s="55"/>
      <c r="AJ39" s="54">
        <f t="shared" si="4"/>
        <v>0</v>
      </c>
      <c r="AK39" s="55"/>
      <c r="AL39" s="54">
        <f t="shared" si="5"/>
        <v>0</v>
      </c>
      <c r="AM39" s="55"/>
      <c r="AN39" s="54">
        <f t="shared" si="6"/>
        <v>0</v>
      </c>
      <c r="AO39" s="55"/>
      <c r="AP39" s="54">
        <f t="shared" si="7"/>
        <v>0</v>
      </c>
      <c r="AQ39" s="55"/>
      <c r="AR39" s="54">
        <f t="shared" si="8"/>
        <v>0</v>
      </c>
      <c r="AS39" s="55"/>
      <c r="AT39" s="54">
        <f t="shared" si="9"/>
        <v>0</v>
      </c>
      <c r="AU39" s="54">
        <f>LARGE((AH39,AJ39,AL39,AN39,AP39,AR39,AT39),1)+LARGE((AH39,AJ39,AL39,AN39,AP39,AR39,AT39),2)+LARGE((AH39,AJ39,AL39,AN39,AP39,AR39,AT39),3)</f>
        <v>0</v>
      </c>
      <c r="AV39" s="54">
        <f t="shared" si="10"/>
        <v>0</v>
      </c>
      <c r="AX39" s="7">
        <f t="shared" si="11"/>
        <v>0</v>
      </c>
      <c r="AY39" s="55"/>
      <c r="AZ39" s="55"/>
      <c r="BA39" s="55"/>
      <c r="BB39" s="54">
        <f t="shared" si="12"/>
        <v>0</v>
      </c>
      <c r="BC39" s="55"/>
      <c r="BD39" s="54">
        <f t="shared" si="13"/>
        <v>0</v>
      </c>
      <c r="BE39" s="55"/>
      <c r="BF39" s="54">
        <f t="shared" si="14"/>
        <v>0</v>
      </c>
      <c r="BG39" s="55"/>
      <c r="BH39" s="54">
        <f t="shared" si="15"/>
        <v>0</v>
      </c>
      <c r="BI39" s="55"/>
      <c r="BJ39" s="54">
        <f t="shared" si="16"/>
        <v>0</v>
      </c>
      <c r="BK39" s="55"/>
      <c r="BL39" s="54">
        <f t="shared" si="17"/>
        <v>0</v>
      </c>
      <c r="BM39" s="55"/>
      <c r="BN39" s="54">
        <f t="shared" si="18"/>
        <v>0</v>
      </c>
      <c r="BO39" s="55"/>
      <c r="BP39" s="54">
        <f t="shared" si="19"/>
        <v>0</v>
      </c>
      <c r="BQ39" s="55"/>
      <c r="BR39" s="54">
        <f t="shared" si="20"/>
        <v>0</v>
      </c>
      <c r="BS39" s="54">
        <f>LARGE((BF39,BH39,BJ39,BL39,BN39,BP39,BR39),1)+LARGE((BF39,BH39,BJ39,BL39,BN39,BP39,BR39),2)+LARGE((BF39,BH39,BJ39,BL39,BN39,BP39,BR39),3)</f>
        <v>0</v>
      </c>
      <c r="BT39" s="54">
        <f t="shared" si="21"/>
        <v>0</v>
      </c>
    </row>
    <row r="40" spans="26:72" x14ac:dyDescent="0.25">
      <c r="Z40" s="7">
        <f t="shared" si="0"/>
        <v>0</v>
      </c>
      <c r="AA40" s="55"/>
      <c r="AB40" s="55"/>
      <c r="AC40" s="55"/>
      <c r="AD40" s="54">
        <f t="shared" si="1"/>
        <v>0</v>
      </c>
      <c r="AE40" s="55"/>
      <c r="AF40" s="54">
        <f t="shared" si="2"/>
        <v>0</v>
      </c>
      <c r="AG40" s="55"/>
      <c r="AH40" s="54">
        <f t="shared" si="3"/>
        <v>0</v>
      </c>
      <c r="AI40" s="55"/>
      <c r="AJ40" s="54">
        <f t="shared" si="4"/>
        <v>0</v>
      </c>
      <c r="AK40" s="55"/>
      <c r="AL40" s="54">
        <f t="shared" si="5"/>
        <v>0</v>
      </c>
      <c r="AM40" s="55"/>
      <c r="AN40" s="54">
        <f t="shared" si="6"/>
        <v>0</v>
      </c>
      <c r="AO40" s="55"/>
      <c r="AP40" s="54">
        <f t="shared" si="7"/>
        <v>0</v>
      </c>
      <c r="AQ40" s="55"/>
      <c r="AR40" s="54">
        <f t="shared" si="8"/>
        <v>0</v>
      </c>
      <c r="AS40" s="55"/>
      <c r="AT40" s="54">
        <f t="shared" si="9"/>
        <v>0</v>
      </c>
      <c r="AU40" s="54">
        <f>LARGE((AH40,AJ40,AL40,AN40,AP40,AR40,AT40),1)+LARGE((AH40,AJ40,AL40,AN40,AP40,AR40,AT40),2)+LARGE((AH40,AJ40,AL40,AN40,AP40,AR40,AT40),3)</f>
        <v>0</v>
      </c>
      <c r="AV40" s="54">
        <f t="shared" si="10"/>
        <v>0</v>
      </c>
      <c r="AX40" s="7">
        <f t="shared" si="11"/>
        <v>0</v>
      </c>
      <c r="AY40" s="7"/>
      <c r="AZ40" s="7"/>
      <c r="BA40" s="7"/>
      <c r="BB40" s="54">
        <f t="shared" si="12"/>
        <v>0</v>
      </c>
      <c r="BC40" s="7"/>
      <c r="BD40" s="54">
        <f t="shared" si="13"/>
        <v>0</v>
      </c>
      <c r="BE40" s="7"/>
      <c r="BF40" s="54">
        <f t="shared" si="14"/>
        <v>0</v>
      </c>
      <c r="BG40" s="7"/>
      <c r="BH40" s="54">
        <f t="shared" si="15"/>
        <v>0</v>
      </c>
      <c r="BI40" s="7"/>
      <c r="BJ40" s="54">
        <f t="shared" si="16"/>
        <v>0</v>
      </c>
      <c r="BK40" s="7"/>
      <c r="BL40" s="54">
        <f t="shared" si="17"/>
        <v>0</v>
      </c>
      <c r="BM40" s="7"/>
      <c r="BN40" s="54">
        <f t="shared" si="18"/>
        <v>0</v>
      </c>
      <c r="BO40" s="7"/>
      <c r="BP40" s="54">
        <f t="shared" si="19"/>
        <v>0</v>
      </c>
      <c r="BQ40" s="7"/>
      <c r="BR40" s="54">
        <f t="shared" si="20"/>
        <v>0</v>
      </c>
      <c r="BS40" s="54">
        <f>LARGE((BF40,BH40,BJ40,BL40,BN40,BP40,BR40),1)+LARGE((BF40,BH40,BJ40,BL40,BN40,BP40,BR40),2)+LARGE((BF40,BH40,BJ40,BL40,BN40,BP40,BR40),3)</f>
        <v>0</v>
      </c>
      <c r="BT40" s="54">
        <f t="shared" si="21"/>
        <v>0</v>
      </c>
    </row>
    <row r="41" spans="26:72" x14ac:dyDescent="0.25">
      <c r="Z41" s="7">
        <f t="shared" si="0"/>
        <v>0</v>
      </c>
      <c r="AA41" s="55"/>
      <c r="AB41" s="55"/>
      <c r="AC41" s="55"/>
      <c r="AD41" s="54">
        <f t="shared" si="1"/>
        <v>0</v>
      </c>
      <c r="AE41" s="55"/>
      <c r="AF41" s="54">
        <f t="shared" si="2"/>
        <v>0</v>
      </c>
      <c r="AG41" s="55"/>
      <c r="AH41" s="54">
        <f t="shared" si="3"/>
        <v>0</v>
      </c>
      <c r="AI41" s="55"/>
      <c r="AJ41" s="54">
        <f t="shared" si="4"/>
        <v>0</v>
      </c>
      <c r="AK41" s="55"/>
      <c r="AL41" s="54">
        <f t="shared" si="5"/>
        <v>0</v>
      </c>
      <c r="AM41" s="55"/>
      <c r="AN41" s="54">
        <f t="shared" si="6"/>
        <v>0</v>
      </c>
      <c r="AO41" s="55"/>
      <c r="AP41" s="54">
        <f t="shared" si="7"/>
        <v>0</v>
      </c>
      <c r="AQ41" s="55"/>
      <c r="AR41" s="54">
        <f t="shared" si="8"/>
        <v>0</v>
      </c>
      <c r="AS41" s="55"/>
      <c r="AT41" s="54">
        <f t="shared" si="9"/>
        <v>0</v>
      </c>
      <c r="AU41" s="54">
        <f>LARGE((AH41,AJ41,AL41,AN41,AP41,AR41,AT41),1)+LARGE((AH41,AJ41,AL41,AN41,AP41,AR41,AT41),2)+LARGE((AH41,AJ41,AL41,AN41,AP41,AR41,AT41),3)</f>
        <v>0</v>
      </c>
      <c r="AV41" s="54">
        <f t="shared" si="10"/>
        <v>0</v>
      </c>
      <c r="AX41" s="7">
        <f t="shared" si="11"/>
        <v>0</v>
      </c>
      <c r="AY41" s="7"/>
      <c r="AZ41" s="7"/>
      <c r="BA41" s="7"/>
      <c r="BB41" s="54">
        <f t="shared" si="12"/>
        <v>0</v>
      </c>
      <c r="BC41" s="7"/>
      <c r="BD41" s="54">
        <f t="shared" si="13"/>
        <v>0</v>
      </c>
      <c r="BE41" s="7"/>
      <c r="BF41" s="54">
        <f t="shared" si="14"/>
        <v>0</v>
      </c>
      <c r="BG41" s="7"/>
      <c r="BH41" s="54">
        <f t="shared" si="15"/>
        <v>0</v>
      </c>
      <c r="BI41" s="7"/>
      <c r="BJ41" s="54">
        <f t="shared" si="16"/>
        <v>0</v>
      </c>
      <c r="BK41" s="7"/>
      <c r="BL41" s="54">
        <f t="shared" si="17"/>
        <v>0</v>
      </c>
      <c r="BM41" s="7"/>
      <c r="BN41" s="54">
        <f t="shared" si="18"/>
        <v>0</v>
      </c>
      <c r="BO41" s="7"/>
      <c r="BP41" s="54">
        <f t="shared" si="19"/>
        <v>0</v>
      </c>
      <c r="BQ41" s="7"/>
      <c r="BR41" s="54">
        <f t="shared" si="20"/>
        <v>0</v>
      </c>
      <c r="BS41" s="54">
        <f>LARGE((BF41,BH41,BJ41,BL41,BN41,BP41,BR41),1)+LARGE((BF41,BH41,BJ41,BL41,BN41,BP41,BR41),2)+LARGE((BF41,BH41,BJ41,BL41,BN41,BP41,BR41),3)</f>
        <v>0</v>
      </c>
      <c r="BT41" s="54">
        <f t="shared" si="21"/>
        <v>0</v>
      </c>
    </row>
    <row r="42" spans="26:72" x14ac:dyDescent="0.25">
      <c r="Z42" s="7">
        <f t="shared" si="0"/>
        <v>0</v>
      </c>
      <c r="AA42" s="57"/>
      <c r="AB42" s="57"/>
      <c r="AC42" s="57"/>
      <c r="AD42" s="54">
        <f t="shared" si="1"/>
        <v>0</v>
      </c>
      <c r="AE42" s="57"/>
      <c r="AF42" s="54">
        <f t="shared" si="2"/>
        <v>0</v>
      </c>
      <c r="AG42" s="55"/>
      <c r="AH42" s="54">
        <f t="shared" si="3"/>
        <v>0</v>
      </c>
      <c r="AI42" s="55"/>
      <c r="AJ42" s="54">
        <f t="shared" si="4"/>
        <v>0</v>
      </c>
      <c r="AK42" s="55"/>
      <c r="AL42" s="54">
        <f t="shared" si="5"/>
        <v>0</v>
      </c>
      <c r="AM42" s="55"/>
      <c r="AN42" s="54">
        <f t="shared" si="6"/>
        <v>0</v>
      </c>
      <c r="AO42" s="55"/>
      <c r="AP42" s="54">
        <f t="shared" si="7"/>
        <v>0</v>
      </c>
      <c r="AQ42" s="55"/>
      <c r="AR42" s="54">
        <f t="shared" si="8"/>
        <v>0</v>
      </c>
      <c r="AS42" s="55"/>
      <c r="AT42" s="54">
        <f t="shared" si="9"/>
        <v>0</v>
      </c>
      <c r="AU42" s="54">
        <f>LARGE((AH42,AJ42,AL42,AN42,AP42,AR42,AT42),1)+LARGE((AH42,AJ42,AL42,AN42,AP42,AR42,AT42),2)+LARGE((AH42,AJ42,AL42,AN42,AP42,AR42,AT42),3)</f>
        <v>0</v>
      </c>
      <c r="AV42" s="54">
        <f t="shared" si="10"/>
        <v>0</v>
      </c>
    </row>
    <row r="43" spans="26:72" x14ac:dyDescent="0.25">
      <c r="Z43" s="7">
        <f t="shared" si="0"/>
        <v>0</v>
      </c>
      <c r="AA43" s="57"/>
      <c r="AB43" s="57"/>
      <c r="AC43" s="57"/>
      <c r="AD43" s="54">
        <f t="shared" si="1"/>
        <v>0</v>
      </c>
      <c r="AE43" s="57"/>
      <c r="AF43" s="54">
        <f t="shared" si="2"/>
        <v>0</v>
      </c>
      <c r="AG43" s="55"/>
      <c r="AH43" s="54">
        <f t="shared" si="3"/>
        <v>0</v>
      </c>
      <c r="AI43" s="55"/>
      <c r="AJ43" s="54">
        <f t="shared" si="4"/>
        <v>0</v>
      </c>
      <c r="AK43" s="55"/>
      <c r="AL43" s="54">
        <f t="shared" si="5"/>
        <v>0</v>
      </c>
      <c r="AM43" s="55"/>
      <c r="AN43" s="54">
        <f t="shared" si="6"/>
        <v>0</v>
      </c>
      <c r="AO43" s="55"/>
      <c r="AP43" s="54">
        <f t="shared" si="7"/>
        <v>0</v>
      </c>
      <c r="AQ43" s="55"/>
      <c r="AR43" s="54">
        <f t="shared" si="8"/>
        <v>0</v>
      </c>
      <c r="AS43" s="55"/>
      <c r="AT43" s="54">
        <f t="shared" si="9"/>
        <v>0</v>
      </c>
      <c r="AU43" s="54">
        <f>LARGE((AH43,AJ43,AL43,AN43,AP43,AR43,AT43),1)+LARGE((AH43,AJ43,AL43,AN43,AP43,AR43,AT43),2)+LARGE((AH43,AJ43,AL43,AN43,AP43,AR43,AT43),3)</f>
        <v>0</v>
      </c>
      <c r="AV43" s="54">
        <f t="shared" si="10"/>
        <v>0</v>
      </c>
    </row>
    <row r="44" spans="26:72" x14ac:dyDescent="0.25">
      <c r="Z44" s="7">
        <f t="shared" si="0"/>
        <v>0</v>
      </c>
      <c r="AA44" s="7"/>
      <c r="AB44" s="7"/>
      <c r="AC44" s="7"/>
      <c r="AD44" s="54">
        <f t="shared" si="1"/>
        <v>0</v>
      </c>
      <c r="AE44" s="7"/>
      <c r="AF44" s="54">
        <f t="shared" si="2"/>
        <v>0</v>
      </c>
      <c r="AG44" s="7"/>
      <c r="AH44" s="54">
        <f t="shared" si="3"/>
        <v>0</v>
      </c>
      <c r="AI44" s="7"/>
      <c r="AJ44" s="54">
        <f t="shared" si="4"/>
        <v>0</v>
      </c>
      <c r="AK44" s="7"/>
      <c r="AL44" s="54">
        <f t="shared" si="5"/>
        <v>0</v>
      </c>
      <c r="AM44" s="7"/>
      <c r="AN44" s="54">
        <f t="shared" si="6"/>
        <v>0</v>
      </c>
      <c r="AO44" s="7"/>
      <c r="AP44" s="58">
        <f t="shared" si="7"/>
        <v>0</v>
      </c>
      <c r="AQ44" s="7"/>
      <c r="AR44" s="54">
        <f t="shared" si="8"/>
        <v>0</v>
      </c>
      <c r="AS44" s="7"/>
      <c r="AT44" s="54">
        <f t="shared" si="9"/>
        <v>0</v>
      </c>
      <c r="AU44" s="54">
        <f>LARGE((AH44,AJ44,AL44,AN44,AP44,AR44,AT44),1)+LARGE((AH44,AJ44,AL44,AN44,AP44,AR44,AT44),2)+LARGE((AH44,AJ44,AL44,AN44,AP44,AR44,AT44),3)</f>
        <v>0</v>
      </c>
      <c r="AV44" s="54">
        <f t="shared" si="10"/>
        <v>0</v>
      </c>
    </row>
    <row r="45" spans="26:72" x14ac:dyDescent="0.25">
      <c r="Z45" s="7">
        <f t="shared" si="0"/>
        <v>0</v>
      </c>
      <c r="AA45" s="7"/>
      <c r="AB45" s="7"/>
      <c r="AC45" s="7"/>
      <c r="AD45" s="54">
        <f t="shared" si="1"/>
        <v>0</v>
      </c>
      <c r="AE45" s="7"/>
      <c r="AF45" s="54">
        <f t="shared" si="2"/>
        <v>0</v>
      </c>
      <c r="AG45" s="7"/>
      <c r="AH45" s="54">
        <f t="shared" si="3"/>
        <v>0</v>
      </c>
      <c r="AI45" s="7"/>
      <c r="AJ45" s="54">
        <f t="shared" si="4"/>
        <v>0</v>
      </c>
      <c r="AK45" s="7"/>
      <c r="AL45" s="54">
        <f t="shared" si="5"/>
        <v>0</v>
      </c>
      <c r="AM45" s="7"/>
      <c r="AN45" s="54">
        <f t="shared" si="6"/>
        <v>0</v>
      </c>
      <c r="AO45" s="7"/>
      <c r="AP45" s="58">
        <f t="shared" si="7"/>
        <v>0</v>
      </c>
      <c r="AQ45" s="7"/>
      <c r="AR45" s="54">
        <f t="shared" si="8"/>
        <v>0</v>
      </c>
      <c r="AS45" s="7"/>
      <c r="AT45" s="54">
        <f t="shared" si="9"/>
        <v>0</v>
      </c>
      <c r="AU45" s="54">
        <f>LARGE((AH45,AJ45,AL45,AN45,AP45,AR45,AT45),1)+LARGE((AH45,AJ45,AL45,AN45,AP45,AR45,AT45),2)+LARGE((AH45,AJ45,AL45,AN45,AP45,AR45,AT45),3)</f>
        <v>0</v>
      </c>
      <c r="AV45" s="54">
        <f t="shared" si="10"/>
        <v>0</v>
      </c>
    </row>
    <row r="46" spans="26:72" x14ac:dyDescent="0.25">
      <c r="Z46" s="7">
        <f t="shared" ref="Z46" si="42">COUNTA(AG46,AI46,AK46,AM46,AO46,AQ46,AS46)</f>
        <v>0</v>
      </c>
      <c r="AA46" s="7"/>
      <c r="AB46" s="7"/>
      <c r="AC46" s="7"/>
      <c r="AD46" s="54">
        <f t="shared" ref="AD46" si="43">AU46+AF46</f>
        <v>0</v>
      </c>
      <c r="AE46" s="7"/>
      <c r="AF46" s="54">
        <f t="shared" ref="AF46:AH46" si="44">IF(AE46="",0,IF(AE46&gt;$AC$2,0,IF(AE46&gt;=$AH$2,($AJ$2*($AC$2-AE46)))))</f>
        <v>0</v>
      </c>
      <c r="AG46" s="7"/>
      <c r="AH46" s="54">
        <f t="shared" si="44"/>
        <v>0</v>
      </c>
      <c r="AI46" s="7"/>
      <c r="AJ46" s="54">
        <f t="shared" ref="AJ46" si="45">IF(AI46="",0,IF(AI46&gt;$AC$2,0,IF(AI46&gt;=$AH$2,($AJ$2*($AC$2-AI46)))))</f>
        <v>0</v>
      </c>
      <c r="AK46" s="7"/>
      <c r="AL46" s="54">
        <f t="shared" ref="AL46" si="46">IF(AK46="",0,IF(AK46&gt;$AC$2,0,IF(AK46&gt;=$AH$2,($AJ$2*($AC$2-AK46)))))</f>
        <v>0</v>
      </c>
      <c r="AM46" s="7"/>
      <c r="AN46" s="54">
        <f t="shared" ref="AN46" si="47">IF(AM46="",0,IF(AM46&gt;$AC$2,0,IF(AM46&gt;=$AH$2,($AJ$2*($AC$2-AM46)))))</f>
        <v>0</v>
      </c>
      <c r="AO46" s="7"/>
      <c r="AP46" s="58">
        <f t="shared" ref="AP46" si="48">IF(AO46="",0,IF(AO46&gt;$AC$2,0,IF(AO46&gt;=$AH$2,($AJ$2*($AC$2-AO46)))))</f>
        <v>0</v>
      </c>
      <c r="AQ46" s="7"/>
      <c r="AR46" s="54">
        <f t="shared" ref="AR46" si="49">IF(AQ46="",0,IF(AQ46&gt;$AC$2,0,IF(AQ46&gt;=$AH$2,($AJ$2*($AC$2-AQ46)))))</f>
        <v>0</v>
      </c>
      <c r="AS46" s="7"/>
      <c r="AT46" s="54">
        <f t="shared" ref="AT46" si="50">IF(AS46="",0,IF(AS46&gt;$AC$2,0,IF(AS46&gt;=$AH$2,($AJ$2*($AC$2-AS46)))))</f>
        <v>0</v>
      </c>
      <c r="AU46" s="54">
        <f>LARGE((AH46,AJ46,AL46,AN46,AP46,AR46,AT46),1)+LARGE((AH46,AJ46,AL46,AN46,AP46,AR46,AT46),2)+LARGE((AH46,AJ46,AL46,AN46,AP46,AR46,AT46),3)</f>
        <v>0</v>
      </c>
      <c r="AV46" s="54">
        <f t="shared" si="10"/>
        <v>0</v>
      </c>
    </row>
  </sheetData>
  <sortState ref="AX7:BT12">
    <sortCondition descending="1" ref="BB7:BB12"/>
  </sortState>
  <conditionalFormatting sqref="B7:B26">
    <cfRule type="cellIs" dxfId="18" priority="3" operator="lessThan">
      <formula>3</formula>
    </cfRule>
  </conditionalFormatting>
  <conditionalFormatting sqref="Z7:Z46">
    <cfRule type="cellIs" dxfId="17" priority="2" operator="lessThan">
      <formula>3</formula>
    </cfRule>
  </conditionalFormatting>
  <conditionalFormatting sqref="AX7:AX41">
    <cfRule type="cellIs" dxfId="16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6"/>
  <sheetViews>
    <sheetView zoomScaleNormal="100" workbookViewId="0">
      <selection activeCell="A4" sqref="A4"/>
    </sheetView>
  </sheetViews>
  <sheetFormatPr defaultRowHeight="15" x14ac:dyDescent="0.25"/>
  <cols>
    <col min="1" max="1" width="11.140625" bestFit="1" customWidth="1"/>
    <col min="2" max="2" width="6" style="19" bestFit="1" customWidth="1"/>
    <col min="3" max="3" width="9.5703125" customWidth="1"/>
    <col min="4" max="4" width="13" customWidth="1"/>
    <col min="5" max="5" width="12.85546875" bestFit="1" customWidth="1"/>
    <col min="6" max="6" width="5" style="19" bestFit="1" customWidth="1"/>
    <col min="7" max="7" width="6.28515625" style="19" bestFit="1" customWidth="1"/>
    <col min="8" max="8" width="5.140625" style="19" customWidth="1"/>
    <col min="9" max="9" width="8.7109375" bestFit="1" customWidth="1"/>
    <col min="10" max="10" width="6" bestFit="1" customWidth="1"/>
    <col min="11" max="11" width="8.5703125" bestFit="1" customWidth="1"/>
    <col min="12" max="13" width="6" bestFit="1" customWidth="1"/>
    <col min="14" max="14" width="5.5703125" bestFit="1" customWidth="1"/>
    <col min="15" max="15" width="6.7109375" bestFit="1" customWidth="1"/>
    <col min="16" max="16" width="3.85546875" bestFit="1" customWidth="1"/>
    <col min="17" max="17" width="6.7109375" bestFit="1" customWidth="1"/>
    <col min="18" max="18" width="3.85546875" bestFit="1" customWidth="1"/>
    <col min="19" max="19" width="6.7109375" bestFit="1" customWidth="1"/>
    <col min="20" max="20" width="3.85546875" bestFit="1" customWidth="1"/>
    <col min="21" max="21" width="6.85546875" bestFit="1" customWidth="1"/>
    <col min="22" max="22" width="5.140625" customWidth="1"/>
    <col min="23" max="23" width="5.140625" bestFit="1" customWidth="1"/>
    <col min="24" max="24" width="6.28515625" style="19" bestFit="1" customWidth="1"/>
    <col min="26" max="26" width="9.140625" style="19"/>
    <col min="27" max="27" width="12.140625" bestFit="1" customWidth="1"/>
    <col min="28" max="28" width="13.140625" bestFit="1" customWidth="1"/>
    <col min="29" max="29" width="11.85546875" bestFit="1" customWidth="1"/>
    <col min="30" max="30" width="5" style="19" bestFit="1" customWidth="1"/>
    <col min="31" max="31" width="6.28515625" style="19" bestFit="1" customWidth="1"/>
    <col min="32" max="32" width="6" style="19" customWidth="1"/>
    <col min="34" max="34" width="6" bestFit="1" customWidth="1"/>
    <col min="35" max="35" width="8.5703125" bestFit="1" customWidth="1"/>
    <col min="36" max="37" width="6" bestFit="1" customWidth="1"/>
    <col min="38" max="38" width="5.5703125" bestFit="1" customWidth="1"/>
    <col min="39" max="39" width="6.7109375" bestFit="1" customWidth="1"/>
    <col min="40" max="40" width="3.85546875" bestFit="1" customWidth="1"/>
    <col min="41" max="41" width="6.7109375" bestFit="1" customWidth="1"/>
    <col min="42" max="42" width="3.85546875" bestFit="1" customWidth="1"/>
    <col min="43" max="43" width="6.7109375" bestFit="1" customWidth="1"/>
    <col min="44" max="44" width="3.85546875" bestFit="1" customWidth="1"/>
    <col min="45" max="45" width="6.85546875" bestFit="1" customWidth="1"/>
    <col min="46" max="46" width="3.85546875" bestFit="1" customWidth="1"/>
    <col min="47" max="47" width="5.140625" bestFit="1" customWidth="1"/>
    <col min="48" max="48" width="5.140625" style="19" customWidth="1"/>
    <col min="50" max="50" width="6" style="19" bestFit="1" customWidth="1"/>
    <col min="51" max="51" width="11" bestFit="1" customWidth="1"/>
    <col min="52" max="52" width="13.28515625" customWidth="1"/>
    <col min="53" max="53" width="13.7109375" customWidth="1"/>
    <col min="54" max="54" width="5" style="19" bestFit="1" customWidth="1"/>
    <col min="55" max="55" width="6.28515625" style="19" bestFit="1" customWidth="1"/>
    <col min="56" max="56" width="5.28515625" style="19" customWidth="1"/>
    <col min="57" max="57" width="8.7109375" bestFit="1" customWidth="1"/>
    <col min="58" max="58" width="5" bestFit="1" customWidth="1"/>
    <col min="59" max="59" width="8.5703125" bestFit="1" customWidth="1"/>
    <col min="60" max="61" width="6" bestFit="1" customWidth="1"/>
    <col min="62" max="62" width="5.5703125" bestFit="1" customWidth="1"/>
    <col min="63" max="63" width="6.7109375" bestFit="1" customWidth="1"/>
    <col min="64" max="64" width="3.85546875" bestFit="1" customWidth="1"/>
    <col min="65" max="65" width="6.7109375" bestFit="1" customWidth="1"/>
    <col min="66" max="66" width="3.85546875" bestFit="1" customWidth="1"/>
    <col min="67" max="67" width="6.7109375" bestFit="1" customWidth="1"/>
    <col min="68" max="68" width="3.85546875" bestFit="1" customWidth="1"/>
    <col min="69" max="69" width="6.85546875" bestFit="1" customWidth="1"/>
    <col min="70" max="70" width="3.85546875" bestFit="1" customWidth="1"/>
    <col min="71" max="71" width="5.140625" bestFit="1" customWidth="1"/>
    <col min="72" max="72" width="6.28515625" bestFit="1" customWidth="1"/>
  </cols>
  <sheetData>
    <row r="1" spans="1:72" s="19" customFormat="1" x14ac:dyDescent="0.2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</row>
    <row r="2" spans="1:72" s="19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 t="s">
        <v>24</v>
      </c>
      <c r="J2" s="59">
        <v>58.93</v>
      </c>
      <c r="K2" s="59" t="s">
        <v>29</v>
      </c>
      <c r="L2" s="59">
        <v>35.619999999999997</v>
      </c>
      <c r="M2" s="59" t="s">
        <v>23</v>
      </c>
      <c r="N2" s="75">
        <f>200/(J2-L2)</f>
        <v>8.5800085800085792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 t="s">
        <v>24</v>
      </c>
      <c r="AH2" s="59">
        <v>62.49</v>
      </c>
      <c r="AI2" s="59" t="s">
        <v>29</v>
      </c>
      <c r="AJ2" s="59">
        <v>39.18</v>
      </c>
      <c r="AK2" s="59" t="s">
        <v>23</v>
      </c>
      <c r="AL2" s="75">
        <f>200/(AH2-AJ2)</f>
        <v>8.5800085800085792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 t="s">
        <v>24</v>
      </c>
      <c r="BF2" s="59">
        <v>64.7</v>
      </c>
      <c r="BG2" s="59" t="s">
        <v>29</v>
      </c>
      <c r="BH2" s="59">
        <v>41.39</v>
      </c>
      <c r="BI2" s="59" t="s">
        <v>23</v>
      </c>
      <c r="BJ2" s="75">
        <f>200/(BF2-BH2)</f>
        <v>8.5800085800085792</v>
      </c>
      <c r="BK2" s="59"/>
      <c r="BL2" s="59"/>
      <c r="BM2" s="59"/>
      <c r="BN2" s="59"/>
      <c r="BO2" s="59"/>
      <c r="BP2" s="59"/>
      <c r="BQ2" s="59"/>
      <c r="BR2" s="59"/>
      <c r="BS2" s="59"/>
    </row>
    <row r="3" spans="1:72" s="19" customFormat="1" x14ac:dyDescent="0.25">
      <c r="A3" s="19" t="s">
        <v>52</v>
      </c>
    </row>
    <row r="4" spans="1:72" s="19" customFormat="1" x14ac:dyDescent="0.25">
      <c r="C4" s="19" t="s">
        <v>28</v>
      </c>
      <c r="D4" s="19" t="s">
        <v>25</v>
      </c>
      <c r="E4" s="19" t="s">
        <v>17</v>
      </c>
      <c r="AA4" s="19" t="s">
        <v>28</v>
      </c>
      <c r="AB4" s="19" t="s">
        <v>13</v>
      </c>
      <c r="AC4" s="19" t="s">
        <v>17</v>
      </c>
      <c r="AY4" s="19" t="s">
        <v>28</v>
      </c>
      <c r="AZ4" s="19" t="s">
        <v>134</v>
      </c>
      <c r="BA4" s="19" t="s">
        <v>32</v>
      </c>
    </row>
    <row r="5" spans="1:72" s="19" customFormat="1" x14ac:dyDescent="0.25">
      <c r="C5" s="19" t="s">
        <v>4</v>
      </c>
      <c r="D5" s="19" t="s">
        <v>5</v>
      </c>
      <c r="E5" s="19" t="s">
        <v>6</v>
      </c>
      <c r="G5" s="19" t="s">
        <v>7</v>
      </c>
      <c r="AA5" s="19" t="s">
        <v>4</v>
      </c>
      <c r="AB5" s="19" t="s">
        <v>5</v>
      </c>
      <c r="AC5" s="19" t="s">
        <v>6</v>
      </c>
      <c r="AE5" s="19" t="s">
        <v>7</v>
      </c>
      <c r="AY5" s="19" t="s">
        <v>4</v>
      </c>
      <c r="AZ5" s="19" t="s">
        <v>5</v>
      </c>
      <c r="BA5" s="19" t="s">
        <v>6</v>
      </c>
      <c r="BC5" s="19" t="s">
        <v>7</v>
      </c>
    </row>
    <row r="6" spans="1:72" s="19" customFormat="1" x14ac:dyDescent="0.25">
      <c r="B6" s="19" t="s">
        <v>41</v>
      </c>
      <c r="F6" s="19" t="s">
        <v>43</v>
      </c>
      <c r="G6" s="105">
        <v>44713</v>
      </c>
      <c r="H6" s="51"/>
      <c r="I6" s="4" t="s">
        <v>49</v>
      </c>
      <c r="J6" s="4"/>
      <c r="K6" s="4" t="s">
        <v>56</v>
      </c>
      <c r="L6" s="4"/>
      <c r="M6" s="4" t="s">
        <v>57</v>
      </c>
      <c r="N6" s="4"/>
      <c r="O6" s="104">
        <v>44664</v>
      </c>
      <c r="P6" s="4"/>
      <c r="Q6" s="104">
        <v>44671</v>
      </c>
      <c r="R6" s="4"/>
      <c r="S6" s="104">
        <v>44678</v>
      </c>
      <c r="T6" s="4"/>
      <c r="U6" s="104">
        <v>44692</v>
      </c>
      <c r="V6" s="19" t="s">
        <v>15</v>
      </c>
      <c r="W6" s="19" t="s">
        <v>40</v>
      </c>
      <c r="X6" s="19" t="s">
        <v>39</v>
      </c>
      <c r="Z6" s="19" t="s">
        <v>41</v>
      </c>
      <c r="AD6" s="19" t="s">
        <v>43</v>
      </c>
      <c r="AE6" s="105">
        <v>44713</v>
      </c>
      <c r="AF6" s="51"/>
      <c r="AG6" s="4" t="s">
        <v>49</v>
      </c>
      <c r="AH6" s="4"/>
      <c r="AI6" s="4" t="s">
        <v>56</v>
      </c>
      <c r="AJ6" s="4"/>
      <c r="AK6" s="4" t="s">
        <v>57</v>
      </c>
      <c r="AL6" s="4"/>
      <c r="AM6" s="104">
        <v>44664</v>
      </c>
      <c r="AN6" s="4"/>
      <c r="AO6" s="104">
        <v>44671</v>
      </c>
      <c r="AP6" s="4"/>
      <c r="AQ6" s="104">
        <v>44678</v>
      </c>
      <c r="AR6" s="4"/>
      <c r="AS6" s="104">
        <v>44692</v>
      </c>
      <c r="AT6" s="19" t="s">
        <v>15</v>
      </c>
      <c r="AU6" s="19" t="s">
        <v>40</v>
      </c>
      <c r="AV6" s="19" t="s">
        <v>39</v>
      </c>
      <c r="AX6" s="19" t="s">
        <v>41</v>
      </c>
      <c r="BB6" s="19" t="s">
        <v>43</v>
      </c>
      <c r="BC6" s="105">
        <v>44713</v>
      </c>
      <c r="BD6" s="51"/>
      <c r="BE6" s="4" t="s">
        <v>49</v>
      </c>
      <c r="BF6" s="4"/>
      <c r="BG6" s="4" t="s">
        <v>56</v>
      </c>
      <c r="BH6" s="4"/>
      <c r="BI6" s="4" t="s">
        <v>57</v>
      </c>
      <c r="BJ6" s="4"/>
      <c r="BK6" s="104">
        <v>44664</v>
      </c>
      <c r="BL6" s="4"/>
      <c r="BM6" s="104">
        <v>44671</v>
      </c>
      <c r="BN6" s="4"/>
      <c r="BO6" s="104">
        <v>44678</v>
      </c>
      <c r="BP6" s="4"/>
      <c r="BQ6" s="104">
        <v>44692</v>
      </c>
      <c r="BR6" s="19" t="s">
        <v>15</v>
      </c>
      <c r="BS6" s="19" t="s">
        <v>40</v>
      </c>
      <c r="BT6" s="19" t="s">
        <v>39</v>
      </c>
    </row>
    <row r="7" spans="1:72" s="19" customFormat="1" x14ac:dyDescent="0.25">
      <c r="B7" s="7">
        <f>COUNTA(I7,K7,M7,O7,Q7,S7,U7)</f>
        <v>2</v>
      </c>
      <c r="C7" s="55" t="s">
        <v>137</v>
      </c>
      <c r="D7" s="55" t="s">
        <v>138</v>
      </c>
      <c r="E7" s="55" t="s">
        <v>71</v>
      </c>
      <c r="F7" s="54">
        <f>W7+H7</f>
        <v>98.927498927498874</v>
      </c>
      <c r="G7" s="55"/>
      <c r="H7" s="54">
        <f>IF(G7="",0,IF(G7&gt;$J$2,0,IF(G7&gt;=$L$2,($N$2*($J$2-G7)))))</f>
        <v>0</v>
      </c>
      <c r="I7" s="55">
        <v>54.45</v>
      </c>
      <c r="J7" s="54">
        <f>IF(I7="",0,IF(I7&gt;$J$2,0,IF(I7&gt;=$L$2,($N$2*($J$2-I7)))))</f>
        <v>38.438438438438411</v>
      </c>
      <c r="K7" s="55"/>
      <c r="L7" s="54">
        <f>IF(K7="",0,IF(K7&gt;$J$2,0,IF(K7&gt;=$L$2,($N$2*($J$2-K7)))))</f>
        <v>0</v>
      </c>
      <c r="M7" s="55">
        <v>51.88</v>
      </c>
      <c r="N7" s="54">
        <f>IF(M7="",0,IF(M7&gt;$J$2,0,IF(M7&gt;=$L$2,($N$2*($J$2-M7)))))</f>
        <v>60.489060489060456</v>
      </c>
      <c r="O7" s="55"/>
      <c r="P7" s="54">
        <f>IF(O7="",0,IF(O7&gt;$J$2,0,IF(O7&gt;=$L$2,($N$2*($J$2-O7)))))</f>
        <v>0</v>
      </c>
      <c r="Q7" s="55"/>
      <c r="R7" s="54">
        <f>IF(Q7="",0,IF(Q7&gt;$J$2,0,IF(Q7&gt;=$L$2,($N$2*($J$2-Q7)))))</f>
        <v>0</v>
      </c>
      <c r="S7" s="55"/>
      <c r="T7" s="54">
        <f>IF(S7="",0,IF(S7&gt;$J$2,0,IF(S7&gt;=$L$2,($N$2*($J$2-S7)))))</f>
        <v>0</v>
      </c>
      <c r="U7" s="55"/>
      <c r="V7" s="54">
        <f>IF(U7="",0,IF(U7&gt;$J$2,0,IF(U7&gt;=$L$2,($N$2*($J$2-U7)))))</f>
        <v>0</v>
      </c>
      <c r="W7" s="54">
        <f>LARGE((J7,L7,N7,P7,R7,T7,V7),1)+LARGE((J7,L7,N7,P7,R7,T7,V7),2)+LARGE((J7,L7,N7,P7,R7,T7,V7),3)</f>
        <v>98.927498927498874</v>
      </c>
      <c r="X7" s="54">
        <f>SUM(J7,L7,N7,P7,R7,T7,V7)</f>
        <v>98.927498927498874</v>
      </c>
      <c r="Z7" s="7">
        <f t="shared" ref="Z7:Z28" si="0">COUNTA(AG7,AI7,AK7,AM7,AO7,AQ7,AS7)</f>
        <v>2</v>
      </c>
      <c r="AA7" s="55" t="s">
        <v>141</v>
      </c>
      <c r="AB7" s="55" t="s">
        <v>142</v>
      </c>
      <c r="AC7" s="55" t="s">
        <v>71</v>
      </c>
      <c r="AD7" s="54">
        <f t="shared" ref="AD7:AD28" si="1">AU7+AF7</f>
        <v>126.984126984127</v>
      </c>
      <c r="AE7" s="55"/>
      <c r="AF7" s="54">
        <f t="shared" ref="AF7:AF28" si="2">IF(AE7="",0,IF(AE7&gt;$AH$2,0,IF(AE7&gt;=$AJ$2,($AL$2*($AH$2-AE7)))))</f>
        <v>0</v>
      </c>
      <c r="AG7" s="55">
        <v>54</v>
      </c>
      <c r="AH7" s="54">
        <f t="shared" ref="AH7:AH28" si="3">IF(AG7="",0,IF(AG7&gt;$AH$2,0,IF(AG7&gt;=$AJ$2,($AL$2*($AH$2-AG7)))))</f>
        <v>72.844272844272851</v>
      </c>
      <c r="AI7" s="55"/>
      <c r="AJ7" s="54">
        <f t="shared" ref="AJ7:AJ28" si="4">IF(AI7="",0,IF(AI7&gt;$AH$2,0,IF(AI7&gt;=$AJ$2,($AL$2*($AH$2-AI7)))))</f>
        <v>0</v>
      </c>
      <c r="AK7" s="55">
        <v>56.18</v>
      </c>
      <c r="AL7" s="54">
        <f t="shared" ref="AL7:AL28" si="5">IF(AK7="",0,IF(AK7&gt;$AH$2,0,IF(AK7&gt;=$AJ$2,($AL$2*($AH$2-AK7)))))</f>
        <v>54.139854139854151</v>
      </c>
      <c r="AM7" s="55"/>
      <c r="AN7" s="54">
        <f t="shared" ref="AN7:AN28" si="6">IF(AM7="",0,IF(AM7&gt;$AH$2,0,IF(AM7&gt;=$AJ$2,($AL$2*($AH$2-AM7)))))</f>
        <v>0</v>
      </c>
      <c r="AO7" s="55"/>
      <c r="AP7" s="54">
        <f t="shared" ref="AP7:AP28" si="7">IF(AO7="",0,IF(AO7&gt;$AH$2,0,IF(AO7&gt;=$AJ$2,($AL$2*($AH$2-AO7)))))</f>
        <v>0</v>
      </c>
      <c r="AQ7" s="55"/>
      <c r="AR7" s="54">
        <f t="shared" ref="AR7:AR28" si="8">IF(AQ7="",0,IF(AQ7&gt;$AH$2,0,IF(AQ7&gt;=$AJ$2,($AL$2*($AH$2-AQ7)))))</f>
        <v>0</v>
      </c>
      <c r="AS7" s="55"/>
      <c r="AT7" s="54">
        <f t="shared" ref="AT7:AT28" si="9">IF(AS7="",0,IF(AS7&gt;$AH$2,0,IF(AS7&gt;=$AJ$2,($AL$2*($AH$2-AS7)))))</f>
        <v>0</v>
      </c>
      <c r="AU7" s="54">
        <f>LARGE((AH7,AJ7,AL7,AN7,AP7,AR7,AT7),1)+LARGE((AH7,AJ7,AL7,AN7,AP7,AR7,AT7),2)+LARGE((AH7,AJ7,AL7,AN7,AP7,AR7,AT7),3)</f>
        <v>126.984126984127</v>
      </c>
      <c r="AV7" s="54">
        <f>SUM(AH7,AJ7,AL7,AN7,AP7,AR7,AT7)</f>
        <v>126.984126984127</v>
      </c>
      <c r="AX7" s="109">
        <f>COUNTA(BE7,BG7,BI7,BK7,BM7,BO7,BQ7)</f>
        <v>3</v>
      </c>
      <c r="AY7" s="55" t="s">
        <v>147</v>
      </c>
      <c r="AZ7" s="55" t="s">
        <v>116</v>
      </c>
      <c r="BA7" s="55" t="s">
        <v>149</v>
      </c>
      <c r="BB7" s="54">
        <f>BS7+BD7</f>
        <v>266.2376662376663</v>
      </c>
      <c r="BC7" s="55"/>
      <c r="BD7" s="54">
        <f>IF(BC7="",0,IF(BC7&gt;$BF$2,0,IF(BC7&gt;=$BH$2,($BJ$2*($BF$2-BC7)))))</f>
        <v>0</v>
      </c>
      <c r="BE7" s="55">
        <v>54.6</v>
      </c>
      <c r="BF7" s="54">
        <f>IF(BE7="",0,IF(BE7&gt;$BF$2,0,IF(BE7&gt;=$BH$2,($BJ$2*($BF$2-BE7)))))</f>
        <v>86.65808665808666</v>
      </c>
      <c r="BG7" s="55">
        <v>55.56</v>
      </c>
      <c r="BH7" s="54">
        <f>IF(BG7="",0,IF(BG7&gt;$BF$2,0,IF(BG7&gt;=$BH$2,($BJ$2*($BF$2-BG7)))))</f>
        <v>78.421278421278416</v>
      </c>
      <c r="BI7" s="55">
        <v>52.91</v>
      </c>
      <c r="BJ7" s="54">
        <f>IF(BI7="",0,IF(BI7&gt;$BF$2,0,IF(BI7&gt;=$BH$2,($BJ$2*($BF$2-BI7)))))</f>
        <v>101.1583011583012</v>
      </c>
      <c r="BK7" s="55"/>
      <c r="BL7" s="54">
        <f>IF(BK7="",0,IF(BK7&gt;$BF$2,0,IF(BK7&gt;=$BH$2,($BJ$2*($BF$2-BK7)))))</f>
        <v>0</v>
      </c>
      <c r="BM7" s="55"/>
      <c r="BN7" s="54">
        <f>IF(BM7="",0,IF(BM7&gt;$BF$2,0,IF(BM7&gt;=$BH$2,($BJ$2*($BF$2-BM7)))))</f>
        <v>0</v>
      </c>
      <c r="BO7" s="55"/>
      <c r="BP7" s="54">
        <f>IF(BO7="",0,IF(BO7&gt;$BF$2,0,IF(BO7&gt;=$BH$2,($BJ$2*($BF$2-BO7)))))</f>
        <v>0</v>
      </c>
      <c r="BQ7" s="55"/>
      <c r="BR7" s="54">
        <f>IF(BQ7="",0,IF(BQ7&gt;$BF$2,0,IF(BQ7&gt;=$BH$2,($BJ$2*($BF$2-BQ7)))))</f>
        <v>0</v>
      </c>
      <c r="BS7" s="54">
        <f>LARGE((BF7,BH7,BJ7,BL7,BN7,BP7,BR7),1)+LARGE((BF7,BH7,BJ7,BL7,BN7,BP7,BR7),2)+LARGE((BF7,BH7,BJ7,BL7,BN7,BP7,BR7),3)</f>
        <v>266.2376662376663</v>
      </c>
      <c r="BT7" s="54">
        <f>SUM(BF7,BH7,BJ7,BL7,BN7,BP7,BR7)</f>
        <v>266.23766623766625</v>
      </c>
    </row>
    <row r="8" spans="1:72" s="19" customFormat="1" x14ac:dyDescent="0.25">
      <c r="B8" s="7">
        <f>COUNTA(I8,K8,M8,O8,Q8,S8,U8)</f>
        <v>1</v>
      </c>
      <c r="C8" s="55" t="s">
        <v>129</v>
      </c>
      <c r="D8" s="55" t="s">
        <v>215</v>
      </c>
      <c r="E8" s="55" t="s">
        <v>149</v>
      </c>
      <c r="F8" s="54">
        <f>W8+H8</f>
        <v>45.302445302445307</v>
      </c>
      <c r="G8" s="55"/>
      <c r="H8" s="54">
        <f>IF(G8="",0,IF(G8&gt;$J$2,0,IF(G8&gt;=$L$2,($N$2*($J$2-G8)))))</f>
        <v>0</v>
      </c>
      <c r="I8" s="55"/>
      <c r="J8" s="54">
        <f>IF(I8="",0,IF(I8&gt;$J$2,0,IF(I8&gt;=$L$2,($N$2*($J$2-I8)))))</f>
        <v>0</v>
      </c>
      <c r="K8" s="55">
        <v>53.65</v>
      </c>
      <c r="L8" s="54">
        <f>IF(K8="",0,IF(K8&gt;$J$2,0,IF(K8&gt;=$L$2,($N$2*($J$2-K8)))))</f>
        <v>45.302445302445307</v>
      </c>
      <c r="M8" s="55"/>
      <c r="N8" s="54">
        <f>IF(M8="",0,IF(M8&gt;$J$2,0,IF(M8&gt;=$L$2,($N$2*($J$2-M8)))))</f>
        <v>0</v>
      </c>
      <c r="O8" s="55"/>
      <c r="P8" s="54">
        <f>IF(O8="",0,IF(O8&gt;$J$2,0,IF(O8&gt;=$L$2,($N$2*($J$2-O8)))))</f>
        <v>0</v>
      </c>
      <c r="Q8" s="55"/>
      <c r="R8" s="54">
        <f>IF(Q8="",0,IF(Q8&gt;$J$2,0,IF(Q8&gt;=$L$2,($N$2*($J$2-Q8)))))</f>
        <v>0</v>
      </c>
      <c r="S8" s="55"/>
      <c r="T8" s="54">
        <f>IF(S8="",0,IF(S8&gt;$J$2,0,IF(S8&gt;=$L$2,($N$2*($J$2-S8)))))</f>
        <v>0</v>
      </c>
      <c r="U8" s="55"/>
      <c r="V8" s="54">
        <f>IF(U8="",0,IF(U8&gt;$J$2,0,IF(U8&gt;=$L$2,($N$2*($J$2-U8)))))</f>
        <v>0</v>
      </c>
      <c r="W8" s="54">
        <f>LARGE((J8,L8,N8,P8,R8,T8,V8),1)+LARGE((J8,L8,N8,P8,R8,T8,V8),2)+LARGE((J8,L8,N8,P8,R8,T8,V8),3)</f>
        <v>45.302445302445307</v>
      </c>
      <c r="X8" s="54">
        <f>SUM(J8,L8,N8,P8,R8,T8,V8)</f>
        <v>45.302445302445307</v>
      </c>
      <c r="Z8" s="7">
        <f t="shared" si="0"/>
        <v>2</v>
      </c>
      <c r="AA8" s="57" t="s">
        <v>143</v>
      </c>
      <c r="AB8" s="57" t="s">
        <v>144</v>
      </c>
      <c r="AC8" s="57" t="s">
        <v>149</v>
      </c>
      <c r="AD8" s="54">
        <f t="shared" si="1"/>
        <v>104.24710424710423</v>
      </c>
      <c r="AE8" s="57"/>
      <c r="AF8" s="54">
        <f t="shared" si="2"/>
        <v>0</v>
      </c>
      <c r="AG8" s="55">
        <v>55.06</v>
      </c>
      <c r="AH8" s="54">
        <f t="shared" si="3"/>
        <v>63.749463749463743</v>
      </c>
      <c r="AI8" s="55">
        <v>57.77</v>
      </c>
      <c r="AJ8" s="54">
        <f t="shared" si="4"/>
        <v>40.497640497640482</v>
      </c>
      <c r="AK8" s="55"/>
      <c r="AL8" s="54">
        <f t="shared" si="5"/>
        <v>0</v>
      </c>
      <c r="AM8" s="55"/>
      <c r="AN8" s="54">
        <f t="shared" si="6"/>
        <v>0</v>
      </c>
      <c r="AO8" s="55"/>
      <c r="AP8" s="54">
        <f t="shared" si="7"/>
        <v>0</v>
      </c>
      <c r="AQ8" s="55"/>
      <c r="AR8" s="54">
        <f t="shared" si="8"/>
        <v>0</v>
      </c>
      <c r="AS8" s="55"/>
      <c r="AT8" s="54">
        <f t="shared" si="9"/>
        <v>0</v>
      </c>
      <c r="AU8" s="54">
        <f>LARGE((AH8,AJ8,AL8,AN8,AP8,AR8,AT8),1)+LARGE((AH8,AJ8,AL8,AN8,AP8,AR8,AT8),2)+LARGE((AH8,AJ8,AL8,AN8,AP8,AR8,AT8),3)</f>
        <v>104.24710424710423</v>
      </c>
      <c r="AV8" s="54">
        <f t="shared" ref="AV8:AV28" si="10">SUM(AH8,AJ8,AL8,AN8,AP8,AR8,AT8)</f>
        <v>104.24710424710423</v>
      </c>
      <c r="AX8" s="7">
        <f>COUNTA(BE8,BG8,BI8,BK8,BM8,BO8,BQ8)</f>
        <v>1</v>
      </c>
      <c r="AY8" s="7" t="s">
        <v>132</v>
      </c>
      <c r="AZ8" s="7" t="s">
        <v>107</v>
      </c>
      <c r="BA8" s="7" t="s">
        <v>149</v>
      </c>
      <c r="BB8" s="54">
        <f>BS8+BD8</f>
        <v>67.524667524667564</v>
      </c>
      <c r="BC8" s="7"/>
      <c r="BD8" s="54">
        <f>IF(BC8="",0,IF(BC8&gt;$BF$2,0,IF(BC8&gt;=$BH$2,($BJ$2*($BF$2-BC8)))))</f>
        <v>0</v>
      </c>
      <c r="BE8" s="7"/>
      <c r="BF8" s="54">
        <f>IF(BE8="",0,IF(BE8&gt;$BF$2,0,IF(BE8&gt;=$BH$2,($BJ$2*($BF$2-BE8)))))</f>
        <v>0</v>
      </c>
      <c r="BG8" s="7">
        <v>56.83</v>
      </c>
      <c r="BH8" s="54">
        <f>IF(BG8="",0,IF(BG8&gt;$BF$2,0,IF(BG8&gt;=$BH$2,($BJ$2*($BF$2-BG8)))))</f>
        <v>67.524667524667564</v>
      </c>
      <c r="BI8" s="7"/>
      <c r="BJ8" s="54">
        <f>IF(BI8="",0,IF(BI8&gt;$BF$2,0,IF(BI8&gt;=$BH$2,($BJ$2*($BF$2-BI8)))))</f>
        <v>0</v>
      </c>
      <c r="BK8" s="7"/>
      <c r="BL8" s="54">
        <f>IF(BK8="",0,IF(BK8&gt;$BF$2,0,IF(BK8&gt;=$BH$2,($BJ$2*($BF$2-BK8)))))</f>
        <v>0</v>
      </c>
      <c r="BM8" s="7"/>
      <c r="BN8" s="54">
        <f>IF(BM8="",0,IF(BM8&gt;$BF$2,0,IF(BM8&gt;=$BH$2,($BJ$2*($BF$2-BM8)))))</f>
        <v>0</v>
      </c>
      <c r="BO8" s="7"/>
      <c r="BP8" s="54">
        <f>IF(BO8="",0,IF(BO8&gt;$BF$2,0,IF(BO8&gt;=$BH$2,($BJ$2*($BF$2-BO8)))))</f>
        <v>0</v>
      </c>
      <c r="BQ8" s="7"/>
      <c r="BR8" s="54">
        <f>IF(BQ8="",0,IF(BQ8&gt;$BF$2,0,IF(BQ8&gt;=$BH$2,($BJ$2*($BF$2-BQ8)))))</f>
        <v>0</v>
      </c>
      <c r="BS8" s="54">
        <f>LARGE((BF8,BH8,BJ8,BL8,BN8,BP8,BR8),1)+LARGE((BF8,BH8,BJ8,BL8,BN8,BP8,BR8),2)+LARGE((BF8,BH8,BJ8,BL8,BN8,BP8,BR8),3)</f>
        <v>67.524667524667564</v>
      </c>
      <c r="BT8" s="54">
        <f>SUM(BF8,BH8,BJ8,BL8,BN8,BP8,BR8)</f>
        <v>67.524667524667564</v>
      </c>
    </row>
    <row r="9" spans="1:72" s="19" customFormat="1" x14ac:dyDescent="0.25">
      <c r="B9" s="7">
        <f>COUNTA(I9,K9,M9,O9,Q9,S9,U9)</f>
        <v>1</v>
      </c>
      <c r="C9" s="55" t="s">
        <v>135</v>
      </c>
      <c r="D9" s="55" t="s">
        <v>136</v>
      </c>
      <c r="E9" s="55" t="s">
        <v>71</v>
      </c>
      <c r="F9" s="54">
        <f>W9+H9</f>
        <v>45.045045045045043</v>
      </c>
      <c r="G9" s="55"/>
      <c r="H9" s="54">
        <f>IF(G9="",0,IF(G9&gt;$J$2,0,IF(G9&gt;=$L$2,($N$2*($J$2-G9)))))</f>
        <v>0</v>
      </c>
      <c r="I9" s="55">
        <v>53.68</v>
      </c>
      <c r="J9" s="54">
        <f>IF(I9="",0,IF(I9&gt;$J$2,0,IF(I9&gt;=$L$2,($N$2*($J$2-I9)))))</f>
        <v>45.045045045045043</v>
      </c>
      <c r="K9" s="55"/>
      <c r="L9" s="54">
        <f>IF(K9="",0,IF(K9&gt;$J$2,0,IF(K9&gt;=$L$2,($N$2*($J$2-K9)))))</f>
        <v>0</v>
      </c>
      <c r="M9" s="55"/>
      <c r="N9" s="54">
        <f>IF(M9="",0,IF(M9&gt;$J$2,0,IF(M9&gt;=$L$2,($N$2*($J$2-M9)))))</f>
        <v>0</v>
      </c>
      <c r="O9" s="55"/>
      <c r="P9" s="54">
        <f>IF(O9="",0,IF(O9&gt;$J$2,0,IF(O9&gt;=$L$2,($N$2*($J$2-O9)))))</f>
        <v>0</v>
      </c>
      <c r="Q9" s="55"/>
      <c r="R9" s="54">
        <f>IF(Q9="",0,IF(Q9&gt;$J$2,0,IF(Q9&gt;=$L$2,($N$2*($J$2-Q9)))))</f>
        <v>0</v>
      </c>
      <c r="S9" s="55"/>
      <c r="T9" s="54">
        <f>IF(S9="",0,IF(S9&gt;$J$2,0,IF(S9&gt;=$L$2,($N$2*($J$2-S9)))))</f>
        <v>0</v>
      </c>
      <c r="U9" s="55"/>
      <c r="V9" s="54">
        <f>IF(U9="",0,IF(U9&gt;$J$2,0,IF(U9&gt;=$L$2,($N$2*($J$2-U9)))))</f>
        <v>0</v>
      </c>
      <c r="W9" s="54">
        <f>LARGE((J9,L9,N9,P9,R9,T9,V9),1)+LARGE((J9,L9,N9,P9,R9,T9,V9),2)+LARGE((J9,L9,N9,P9,R9,T9,V9),3)</f>
        <v>45.045045045045043</v>
      </c>
      <c r="X9" s="54">
        <f>SUM(J9,L9,N9,P9,R9,T9,V9)</f>
        <v>45.045045045045043</v>
      </c>
      <c r="Z9" s="7">
        <f t="shared" si="0"/>
        <v>2</v>
      </c>
      <c r="AA9" s="55" t="s">
        <v>145</v>
      </c>
      <c r="AB9" s="55" t="s">
        <v>146</v>
      </c>
      <c r="AC9" s="55" t="s">
        <v>68</v>
      </c>
      <c r="AD9" s="54">
        <f t="shared" si="1"/>
        <v>15.873015873015945</v>
      </c>
      <c r="AE9" s="55"/>
      <c r="AF9" s="54">
        <f t="shared" si="2"/>
        <v>0</v>
      </c>
      <c r="AG9" s="55">
        <v>61.58</v>
      </c>
      <c r="AH9" s="54">
        <f t="shared" si="3"/>
        <v>7.8078078078078388</v>
      </c>
      <c r="AI9" s="55">
        <v>61.55</v>
      </c>
      <c r="AJ9" s="54">
        <f t="shared" si="4"/>
        <v>8.0652080652081057</v>
      </c>
      <c r="AK9" s="55"/>
      <c r="AL9" s="54">
        <f t="shared" si="5"/>
        <v>0</v>
      </c>
      <c r="AM9" s="55"/>
      <c r="AN9" s="54">
        <f t="shared" si="6"/>
        <v>0</v>
      </c>
      <c r="AO9" s="55"/>
      <c r="AP9" s="54">
        <f t="shared" si="7"/>
        <v>0</v>
      </c>
      <c r="AQ9" s="55"/>
      <c r="AR9" s="54">
        <f t="shared" si="8"/>
        <v>0</v>
      </c>
      <c r="AS9" s="55"/>
      <c r="AT9" s="54">
        <f t="shared" si="9"/>
        <v>0</v>
      </c>
      <c r="AU9" s="54">
        <f>LARGE((AH9,AJ9,AL9,AN9,AP9,AR9,AT9),1)+LARGE((AH9,AJ9,AL9,AN9,AP9,AR9,AT9),2)+LARGE((AH9,AJ9,AL9,AN9,AP9,AR9,AT9),3)</f>
        <v>15.873015873015945</v>
      </c>
      <c r="AV9" s="54">
        <f t="shared" si="10"/>
        <v>15.873015873015945</v>
      </c>
      <c r="AX9" s="7">
        <f>COUNTA(BE9,BG9,BI9,BK9,BM9,BO9,BQ9)</f>
        <v>1</v>
      </c>
      <c r="AY9" s="55" t="s">
        <v>123</v>
      </c>
      <c r="AZ9" s="55" t="s">
        <v>148</v>
      </c>
      <c r="BA9" s="55" t="s">
        <v>149</v>
      </c>
      <c r="BB9" s="54">
        <f>BS9+BD9</f>
        <v>16.302016302016348</v>
      </c>
      <c r="BC9" s="55"/>
      <c r="BD9" s="54">
        <f>IF(BC9="",0,IF(BC9&gt;$BF$2,0,IF(BC9&gt;=$BH$2,($BJ$2*($BF$2-BC9)))))</f>
        <v>0</v>
      </c>
      <c r="BE9" s="55">
        <v>62.8</v>
      </c>
      <c r="BF9" s="54">
        <f>IF(BE9="",0,IF(BE9&gt;$BF$2,0,IF(BE9&gt;=$BH$2,($BJ$2*($BF$2-BE9)))))</f>
        <v>16.302016302016348</v>
      </c>
      <c r="BG9" s="55"/>
      <c r="BH9" s="54">
        <f>IF(BG9="",0,IF(BG9&gt;$BF$2,0,IF(BG9&gt;=$BH$2,($BJ$2*($BF$2-BG9)))))</f>
        <v>0</v>
      </c>
      <c r="BI9" s="55"/>
      <c r="BJ9" s="54">
        <f>IF(BI9="",0,IF(BI9&gt;$BF$2,0,IF(BI9&gt;=$BH$2,($BJ$2*($BF$2-BI9)))))</f>
        <v>0</v>
      </c>
      <c r="BK9" s="55"/>
      <c r="BL9" s="54">
        <f>IF(BK9="",0,IF(BK9&gt;$BF$2,0,IF(BK9&gt;=$BH$2,($BJ$2*($BF$2-BK9)))))</f>
        <v>0</v>
      </c>
      <c r="BM9" s="55"/>
      <c r="BN9" s="54">
        <f>IF(BM9="",0,IF(BM9&gt;$BF$2,0,IF(BM9&gt;=$BH$2,($BJ$2*($BF$2-BM9)))))</f>
        <v>0</v>
      </c>
      <c r="BO9" s="55"/>
      <c r="BP9" s="54">
        <f>IF(BO9="",0,IF(BO9&gt;$BF$2,0,IF(BO9&gt;=$BH$2,($BJ$2*($BF$2-BO9)))))</f>
        <v>0</v>
      </c>
      <c r="BQ9" s="55"/>
      <c r="BR9" s="54">
        <f>IF(BQ9="",0,IF(BQ9&gt;$BF$2,0,IF(BQ9&gt;=$BH$2,($BJ$2*($BF$2-BQ9)))))</f>
        <v>0</v>
      </c>
      <c r="BS9" s="54">
        <f>LARGE((BF9,BH9,BJ9,BL9,BN9,BP9,BR9),1)+LARGE((BF9,BH9,BJ9,BL9,BN9,BP9,BR9),2)+LARGE((BF9,BH9,BJ9,BL9,BN9,BP9,BR9),3)</f>
        <v>16.302016302016348</v>
      </c>
      <c r="BT9" s="54">
        <f>SUM(BF9,BH9,BJ9,BL9,BN9,BP9,BR9)</f>
        <v>16.302016302016348</v>
      </c>
    </row>
    <row r="10" spans="1:72" s="19" customFormat="1" x14ac:dyDescent="0.25">
      <c r="B10" s="7">
        <f>COUNTA(I10,K10,M10,O10,Q10,S10,U10)</f>
        <v>1</v>
      </c>
      <c r="C10" s="55" t="s">
        <v>216</v>
      </c>
      <c r="D10" s="55" t="s">
        <v>217</v>
      </c>
      <c r="E10" s="55" t="s">
        <v>149</v>
      </c>
      <c r="F10" s="54">
        <f>W10+H10</f>
        <v>7.2072072072071744</v>
      </c>
      <c r="G10" s="55"/>
      <c r="H10" s="54">
        <f>IF(G10="",0,IF(G10&gt;$J$2,0,IF(G10&gt;=$L$2,($N$2*($J$2-G10)))))</f>
        <v>0</v>
      </c>
      <c r="I10" s="55"/>
      <c r="J10" s="54">
        <f>IF(I10="",0,IF(I10&gt;$J$2,0,IF(I10&gt;=$L$2,($N$2*($J$2-I10)))))</f>
        <v>0</v>
      </c>
      <c r="K10" s="55">
        <v>58.09</v>
      </c>
      <c r="L10" s="54">
        <f>IF(K10="",0,IF(K10&gt;$J$2,0,IF(K10&gt;=$L$2,($N$2*($J$2-K10)))))</f>
        <v>7.2072072072071744</v>
      </c>
      <c r="M10" s="55"/>
      <c r="N10" s="54">
        <f>IF(M10="",0,IF(M10&gt;$J$2,0,IF(M10&gt;=$L$2,($N$2*($J$2-M10)))))</f>
        <v>0</v>
      </c>
      <c r="O10" s="55"/>
      <c r="P10" s="54">
        <f>IF(O10="",0,IF(O10&gt;$J$2,0,IF(O10&gt;=$L$2,($N$2*($J$2-O10)))))</f>
        <v>0</v>
      </c>
      <c r="Q10" s="55"/>
      <c r="R10" s="54">
        <f>IF(Q10="",0,IF(Q10&gt;$J$2,0,IF(Q10&gt;=$L$2,($N$2*($J$2-Q10)))))</f>
        <v>0</v>
      </c>
      <c r="S10" s="55"/>
      <c r="T10" s="54">
        <f>IF(S10="",0,IF(S10&gt;$J$2,0,IF(S10&gt;=$L$2,($N$2*($J$2-S10)))))</f>
        <v>0</v>
      </c>
      <c r="U10" s="55"/>
      <c r="V10" s="54">
        <f>IF(U10="",0,IF(U10&gt;$J$2,0,IF(U10&gt;=$L$2,($N$2*($J$2-U10)))))</f>
        <v>0</v>
      </c>
      <c r="W10" s="54">
        <f>LARGE((J10,L10,N10,P10,R10,T10,V10),1)+LARGE((J10,L10,N10,P10,R10,T10,V10),2)+LARGE((J10,L10,N10,P10,R10,T10,V10),3)</f>
        <v>7.2072072072071744</v>
      </c>
      <c r="X10" s="54">
        <f>SUM(J10,L10,N10,P10,R10,T10,V10)</f>
        <v>7.2072072072071744</v>
      </c>
      <c r="Z10" s="7">
        <f t="shared" si="0"/>
        <v>1</v>
      </c>
      <c r="AA10" s="55" t="s">
        <v>139</v>
      </c>
      <c r="AB10" s="55" t="s">
        <v>122</v>
      </c>
      <c r="AC10" s="55" t="s">
        <v>71</v>
      </c>
      <c r="AD10" s="54">
        <f t="shared" si="1"/>
        <v>0</v>
      </c>
      <c r="AE10" s="55"/>
      <c r="AF10" s="54">
        <f t="shared" si="2"/>
        <v>0</v>
      </c>
      <c r="AG10" s="55">
        <v>63.26</v>
      </c>
      <c r="AH10" s="54">
        <f t="shared" si="3"/>
        <v>0</v>
      </c>
      <c r="AI10" s="55"/>
      <c r="AJ10" s="54">
        <f t="shared" si="4"/>
        <v>0</v>
      </c>
      <c r="AK10" s="55"/>
      <c r="AL10" s="54">
        <f t="shared" si="5"/>
        <v>0</v>
      </c>
      <c r="AM10" s="55"/>
      <c r="AN10" s="54">
        <f t="shared" si="6"/>
        <v>0</v>
      </c>
      <c r="AO10" s="55"/>
      <c r="AP10" s="54">
        <f t="shared" si="7"/>
        <v>0</v>
      </c>
      <c r="AQ10" s="55"/>
      <c r="AR10" s="54">
        <f t="shared" si="8"/>
        <v>0</v>
      </c>
      <c r="AS10" s="55"/>
      <c r="AT10" s="54">
        <f t="shared" si="9"/>
        <v>0</v>
      </c>
      <c r="AU10" s="54">
        <f>LARGE((AH10,AJ10,AL10,AN10,AP10,AR10,AT10),1)+LARGE((AH10,AJ10,AL10,AN10,AP10,AR10,AT10),2)+LARGE((AH10,AJ10,AL10,AN10,AP10,AR10,AT10),3)</f>
        <v>0</v>
      </c>
      <c r="AV10" s="54">
        <f t="shared" si="10"/>
        <v>0</v>
      </c>
      <c r="AX10" s="7">
        <f t="shared" ref="AX7:AX36" si="11">COUNTA(BE10,BG10,BI10,BK10,BM10,BO10,BQ10)</f>
        <v>0</v>
      </c>
      <c r="AY10" s="55"/>
      <c r="AZ10" s="55"/>
      <c r="BA10" s="55"/>
      <c r="BB10" s="54">
        <f t="shared" ref="BB7:BB36" si="12">BS10+BD10</f>
        <v>0</v>
      </c>
      <c r="BC10" s="55"/>
      <c r="BD10" s="54">
        <f t="shared" ref="BD7:BD36" si="13">IF(BC10="",0,IF(BC10&gt;$BF$2,0,IF(BC10&gt;=$BH$2,($BJ$2*($BF$2-BC10)))))</f>
        <v>0</v>
      </c>
      <c r="BE10" s="55"/>
      <c r="BF10" s="54">
        <f t="shared" ref="BF7:BF36" si="14">IF(BE10="",0,IF(BE10&gt;$BF$2,0,IF(BE10&gt;=$BH$2,($BJ$2*($BF$2-BE10)))))</f>
        <v>0</v>
      </c>
      <c r="BG10" s="55"/>
      <c r="BH10" s="54">
        <f t="shared" ref="BH7:BH36" si="15">IF(BG10="",0,IF(BG10&gt;$BF$2,0,IF(BG10&gt;=$BH$2,($BJ$2*($BF$2-BG10)))))</f>
        <v>0</v>
      </c>
      <c r="BI10" s="55"/>
      <c r="BJ10" s="54">
        <f t="shared" ref="BJ7:BJ36" si="16">IF(BI10="",0,IF(BI10&gt;$BF$2,0,IF(BI10&gt;=$BH$2,($BJ$2*($BF$2-BI10)))))</f>
        <v>0</v>
      </c>
      <c r="BK10" s="55"/>
      <c r="BL10" s="54">
        <f t="shared" ref="BL7:BL36" si="17">IF(BK10="",0,IF(BK10&gt;$BF$2,0,IF(BK10&gt;=$BH$2,($BJ$2*($BF$2-BK10)))))</f>
        <v>0</v>
      </c>
      <c r="BM10" s="55"/>
      <c r="BN10" s="54">
        <f t="shared" ref="BN7:BN36" si="18">IF(BM10="",0,IF(BM10&gt;$BF$2,0,IF(BM10&gt;=$BH$2,($BJ$2*($BF$2-BM10)))))</f>
        <v>0</v>
      </c>
      <c r="BO10" s="55"/>
      <c r="BP10" s="54">
        <f t="shared" ref="BP7:BP36" si="19">IF(BO10="",0,IF(BO10&gt;$BF$2,0,IF(BO10&gt;=$BH$2,($BJ$2*($BF$2-BO10)))))</f>
        <v>0</v>
      </c>
      <c r="BQ10" s="55"/>
      <c r="BR10" s="54">
        <f t="shared" ref="BR7:BR36" si="20">IF(BQ10="",0,IF(BQ10&gt;$BF$2,0,IF(BQ10&gt;=$BH$2,($BJ$2*($BF$2-BQ10)))))</f>
        <v>0</v>
      </c>
      <c r="BS10" s="54">
        <f>LARGE((BF10,BH10,BJ10,BL10,BN10,BP10,BR10),1)+LARGE((BF10,BH10,BJ10,BL10,BN10,BP10,BR10),2)+LARGE((BF10,BH10,BJ10,BL10,BN10,BP10,BR10),3)</f>
        <v>0</v>
      </c>
      <c r="BT10" s="54">
        <f t="shared" ref="BT8:BT36" si="21">SUM(BF10,BH10,BJ10,BL10,BN10,BP10,BR10)</f>
        <v>0</v>
      </c>
    </row>
    <row r="11" spans="1:72" s="19" customFormat="1" x14ac:dyDescent="0.25">
      <c r="B11" s="7">
        <f>COUNTA(I11,K11,M11,O11,Q11,S11,U11)</f>
        <v>1</v>
      </c>
      <c r="C11" s="55" t="s">
        <v>123</v>
      </c>
      <c r="D11" s="55" t="s">
        <v>124</v>
      </c>
      <c r="E11" s="55" t="s">
        <v>68</v>
      </c>
      <c r="F11" s="54">
        <f>W11+H11</f>
        <v>1.4586014586014731</v>
      </c>
      <c r="G11" s="55"/>
      <c r="H11" s="54">
        <f>IF(G11="",0,IF(G11&gt;$J$2,0,IF(G11&gt;=$L$2,($N$2*($J$2-G11)))))</f>
        <v>0</v>
      </c>
      <c r="I11" s="55">
        <v>58.76</v>
      </c>
      <c r="J11" s="54">
        <f>IF(I11="",0,IF(I11&gt;$J$2,0,IF(I11&gt;=$L$2,($N$2*($J$2-I11)))))</f>
        <v>1.4586014586014731</v>
      </c>
      <c r="K11" s="55"/>
      <c r="L11" s="54">
        <f>IF(K11="",0,IF(K11&gt;$J$2,0,IF(K11&gt;=$L$2,($N$2*($J$2-K11)))))</f>
        <v>0</v>
      </c>
      <c r="M11" s="55"/>
      <c r="N11" s="54">
        <f>IF(M11="",0,IF(M11&gt;$J$2,0,IF(M11&gt;=$L$2,($N$2*($J$2-M11)))))</f>
        <v>0</v>
      </c>
      <c r="O11" s="55"/>
      <c r="P11" s="54">
        <f>IF(O11="",0,IF(O11&gt;$J$2,0,IF(O11&gt;=$L$2,($N$2*($J$2-O11)))))</f>
        <v>0</v>
      </c>
      <c r="Q11" s="55"/>
      <c r="R11" s="54">
        <f>IF(Q11="",0,IF(Q11&gt;$J$2,0,IF(Q11&gt;=$L$2,($N$2*($J$2-Q11)))))</f>
        <v>0</v>
      </c>
      <c r="S11" s="55"/>
      <c r="T11" s="54">
        <f>IF(S11="",0,IF(S11&gt;$J$2,0,IF(S11&gt;=$L$2,($N$2*($J$2-S11)))))</f>
        <v>0</v>
      </c>
      <c r="U11" s="55"/>
      <c r="V11" s="54">
        <f>IF(U11="",0,IF(U11&gt;$J$2,0,IF(U11&gt;=$L$2,($N$2*($J$2-U11)))))</f>
        <v>0</v>
      </c>
      <c r="W11" s="54">
        <f>LARGE((J11,L11,N11,P11,R11,T11,V11),1)+LARGE((J11,L11,N11,P11,R11,T11,V11),2)+LARGE((J11,L11,N11,P11,R11,T11,V11),3)</f>
        <v>1.4586014586014731</v>
      </c>
      <c r="X11" s="54">
        <f>SUM(J11,L11,N11,P11,R11,T11,V11)</f>
        <v>1.4586014586014731</v>
      </c>
      <c r="Z11" s="7">
        <f t="shared" si="0"/>
        <v>0</v>
      </c>
      <c r="AA11" s="55"/>
      <c r="AB11" s="55"/>
      <c r="AC11" s="55"/>
      <c r="AD11" s="54">
        <f t="shared" si="1"/>
        <v>0</v>
      </c>
      <c r="AE11" s="55"/>
      <c r="AF11" s="54">
        <f t="shared" si="2"/>
        <v>0</v>
      </c>
      <c r="AG11" s="55"/>
      <c r="AH11" s="54">
        <f t="shared" si="3"/>
        <v>0</v>
      </c>
      <c r="AI11" s="55"/>
      <c r="AJ11" s="54">
        <f t="shared" si="4"/>
        <v>0</v>
      </c>
      <c r="AK11" s="55"/>
      <c r="AL11" s="54">
        <f t="shared" si="5"/>
        <v>0</v>
      </c>
      <c r="AM11" s="55"/>
      <c r="AN11" s="54">
        <f t="shared" si="6"/>
        <v>0</v>
      </c>
      <c r="AO11" s="55"/>
      <c r="AP11" s="54">
        <f t="shared" si="7"/>
        <v>0</v>
      </c>
      <c r="AQ11" s="55"/>
      <c r="AR11" s="54">
        <f t="shared" si="8"/>
        <v>0</v>
      </c>
      <c r="AS11" s="55"/>
      <c r="AT11" s="54">
        <f t="shared" si="9"/>
        <v>0</v>
      </c>
      <c r="AU11" s="54">
        <f>LARGE((AH11,AJ11,AL11,AN11,AP11,AR11,AT11),1)+LARGE((AH11,AJ11,AL11,AN11,AP11,AR11,AT11),2)+LARGE((AH11,AJ11,AL11,AN11,AP11,AR11,AT11),3)</f>
        <v>0</v>
      </c>
      <c r="AV11" s="54">
        <f t="shared" si="10"/>
        <v>0</v>
      </c>
      <c r="AX11" s="7">
        <f t="shared" si="11"/>
        <v>0</v>
      </c>
      <c r="AY11" s="55"/>
      <c r="AZ11" s="55"/>
      <c r="BA11" s="55"/>
      <c r="BB11" s="54">
        <f t="shared" si="12"/>
        <v>0</v>
      </c>
      <c r="BC11" s="55"/>
      <c r="BD11" s="54">
        <f t="shared" si="13"/>
        <v>0</v>
      </c>
      <c r="BE11" s="55"/>
      <c r="BF11" s="54">
        <f t="shared" si="14"/>
        <v>0</v>
      </c>
      <c r="BG11" s="55"/>
      <c r="BH11" s="54">
        <f t="shared" si="15"/>
        <v>0</v>
      </c>
      <c r="BI11" s="55"/>
      <c r="BJ11" s="54">
        <f t="shared" si="16"/>
        <v>0</v>
      </c>
      <c r="BK11" s="55"/>
      <c r="BL11" s="54">
        <f t="shared" si="17"/>
        <v>0</v>
      </c>
      <c r="BM11" s="55"/>
      <c r="BN11" s="54">
        <f t="shared" si="18"/>
        <v>0</v>
      </c>
      <c r="BO11" s="55"/>
      <c r="BP11" s="54">
        <f t="shared" si="19"/>
        <v>0</v>
      </c>
      <c r="BQ11" s="55"/>
      <c r="BR11" s="54">
        <f t="shared" si="20"/>
        <v>0</v>
      </c>
      <c r="BS11" s="54">
        <f>LARGE((BF11,BH11,BJ11,BL11,BN11,BP11,BR11),1)+LARGE((BF11,BH11,BJ11,BL11,BN11,BP11,BR11),2)+LARGE((BF11,BH11,BJ11,BL11,BN11,BP11,BR11),3)</f>
        <v>0</v>
      </c>
      <c r="BT11" s="54">
        <f t="shared" si="21"/>
        <v>0</v>
      </c>
    </row>
    <row r="12" spans="1:72" s="19" customFormat="1" x14ac:dyDescent="0.25">
      <c r="B12" s="7">
        <f>COUNTA(I12,K12,M12,O12,Q12,S12,U12)</f>
        <v>1</v>
      </c>
      <c r="C12" s="55" t="s">
        <v>125</v>
      </c>
      <c r="D12" s="55" t="s">
        <v>126</v>
      </c>
      <c r="E12" s="55" t="s">
        <v>68</v>
      </c>
      <c r="F12" s="54">
        <f>W12+H12</f>
        <v>0</v>
      </c>
      <c r="G12" s="55"/>
      <c r="H12" s="54">
        <f>IF(G12="",0,IF(G12&gt;$J$2,0,IF(G12&gt;=$L$2,($N$2*($J$2-G12)))))</f>
        <v>0</v>
      </c>
      <c r="I12" s="55">
        <v>64.849999999999994</v>
      </c>
      <c r="J12" s="54">
        <f>IF(I12="",0,IF(I12&gt;$J$2,0,IF(I12&gt;=$L$2,($N$2*($J$2-I12)))))</f>
        <v>0</v>
      </c>
      <c r="K12" s="55"/>
      <c r="L12" s="54">
        <f>IF(K12="",0,IF(K12&gt;$J$2,0,IF(K12&gt;=$L$2,($N$2*($J$2-K12)))))</f>
        <v>0</v>
      </c>
      <c r="M12" s="55"/>
      <c r="N12" s="54">
        <f>IF(M12="",0,IF(M12&gt;$J$2,0,IF(M12&gt;=$L$2,($N$2*($J$2-M12)))))</f>
        <v>0</v>
      </c>
      <c r="O12" s="55"/>
      <c r="P12" s="54">
        <f>IF(O12="",0,IF(O12&gt;$J$2,0,IF(O12&gt;=$L$2,($N$2*($J$2-O12)))))</f>
        <v>0</v>
      </c>
      <c r="Q12" s="55"/>
      <c r="R12" s="54">
        <f>IF(Q12="",0,IF(Q12&gt;$J$2,0,IF(Q12&gt;=$L$2,($N$2*($J$2-Q12)))))</f>
        <v>0</v>
      </c>
      <c r="S12" s="55"/>
      <c r="T12" s="54">
        <f>IF(S12="",0,IF(S12&gt;$J$2,0,IF(S12&gt;=$L$2,($N$2*($J$2-S12)))))</f>
        <v>0</v>
      </c>
      <c r="U12" s="55"/>
      <c r="V12" s="54">
        <f>IF(U12="",0,IF(U12&gt;$J$2,0,IF(U12&gt;=$L$2,($N$2*($J$2-U12)))))</f>
        <v>0</v>
      </c>
      <c r="W12" s="54">
        <f>LARGE((J12,L12,N12,P12,R12,T12,V12),1)+LARGE((J12,L12,N12,P12,R12,T12,V12),2)+LARGE((J12,L12,N12,P12,R12,T12,V12),3)</f>
        <v>0</v>
      </c>
      <c r="X12" s="54">
        <f>SUM(J12,L12,N12,P12,R12,T12,V12)</f>
        <v>0</v>
      </c>
      <c r="Z12" s="7">
        <f t="shared" si="0"/>
        <v>0</v>
      </c>
      <c r="AA12" s="7"/>
      <c r="AB12" s="7"/>
      <c r="AC12" s="7"/>
      <c r="AD12" s="54">
        <f t="shared" si="1"/>
        <v>0</v>
      </c>
      <c r="AE12" s="7"/>
      <c r="AF12" s="54">
        <f t="shared" si="2"/>
        <v>0</v>
      </c>
      <c r="AG12" s="7"/>
      <c r="AH12" s="54">
        <f t="shared" si="3"/>
        <v>0</v>
      </c>
      <c r="AI12" s="7"/>
      <c r="AJ12" s="54">
        <f t="shared" si="4"/>
        <v>0</v>
      </c>
      <c r="AK12" s="7"/>
      <c r="AL12" s="54">
        <f t="shared" si="5"/>
        <v>0</v>
      </c>
      <c r="AM12" s="7"/>
      <c r="AN12" s="54">
        <f t="shared" si="6"/>
        <v>0</v>
      </c>
      <c r="AO12" s="7"/>
      <c r="AP12" s="54">
        <f t="shared" si="7"/>
        <v>0</v>
      </c>
      <c r="AQ12" s="7"/>
      <c r="AR12" s="54">
        <f t="shared" si="8"/>
        <v>0</v>
      </c>
      <c r="AS12" s="7"/>
      <c r="AT12" s="54">
        <f t="shared" si="9"/>
        <v>0</v>
      </c>
      <c r="AU12" s="54">
        <f>LARGE((AH12,AJ12,AL12,AN12,AP12,AR12,AT12),1)+LARGE((AH12,AJ12,AL12,AN12,AP12,AR12,AT12),2)+LARGE((AH12,AJ12,AL12,AN12,AP12,AR12,AT12),3)</f>
        <v>0</v>
      </c>
      <c r="AV12" s="54">
        <f t="shared" si="10"/>
        <v>0</v>
      </c>
      <c r="AX12" s="7">
        <f t="shared" si="11"/>
        <v>0</v>
      </c>
      <c r="AY12" s="57"/>
      <c r="AZ12" s="57"/>
      <c r="BA12" s="57"/>
      <c r="BB12" s="54">
        <f t="shared" si="12"/>
        <v>0</v>
      </c>
      <c r="BC12" s="57"/>
      <c r="BD12" s="54">
        <f t="shared" si="13"/>
        <v>0</v>
      </c>
      <c r="BE12" s="55"/>
      <c r="BF12" s="54">
        <f t="shared" si="14"/>
        <v>0</v>
      </c>
      <c r="BG12" s="55"/>
      <c r="BH12" s="54">
        <f t="shared" si="15"/>
        <v>0</v>
      </c>
      <c r="BI12" s="55"/>
      <c r="BJ12" s="54">
        <f t="shared" si="16"/>
        <v>0</v>
      </c>
      <c r="BK12" s="55"/>
      <c r="BL12" s="54">
        <f t="shared" si="17"/>
        <v>0</v>
      </c>
      <c r="BM12" s="55"/>
      <c r="BN12" s="54">
        <f t="shared" si="18"/>
        <v>0</v>
      </c>
      <c r="BO12" s="55"/>
      <c r="BP12" s="54">
        <f t="shared" si="19"/>
        <v>0</v>
      </c>
      <c r="BQ12" s="55"/>
      <c r="BR12" s="54">
        <f t="shared" si="20"/>
        <v>0</v>
      </c>
      <c r="BS12" s="54">
        <f>LARGE((BF12,BH12,BJ12,BL12,BN12,BP12,BR12),1)+LARGE((BF12,BH12,BJ12,BL12,BN12,BP12,BR12),2)+LARGE((BF12,BH12,BJ12,BL12,BN12,BP12,BR12),3)</f>
        <v>0</v>
      </c>
      <c r="BT12" s="54">
        <f t="shared" si="21"/>
        <v>0</v>
      </c>
    </row>
    <row r="13" spans="1:72" s="19" customFormat="1" x14ac:dyDescent="0.25">
      <c r="B13" s="7">
        <f>COUNTA(I13,K13,M13,O13,Q13,S13,U13)</f>
        <v>1</v>
      </c>
      <c r="C13" s="55" t="s">
        <v>139</v>
      </c>
      <c r="D13" s="55" t="s">
        <v>140</v>
      </c>
      <c r="E13" s="55" t="s">
        <v>68</v>
      </c>
      <c r="F13" s="54">
        <f>W13+H13</f>
        <v>0</v>
      </c>
      <c r="G13" s="55"/>
      <c r="H13" s="54">
        <f>IF(G13="",0,IF(G13&gt;$J$2,0,IF(G13&gt;=$L$2,($N$2*($J$2-G13)))))</f>
        <v>0</v>
      </c>
      <c r="I13" s="55">
        <v>65.23</v>
      </c>
      <c r="J13" s="54">
        <f>IF(I13="",0,IF(I13&gt;$J$2,0,IF(I13&gt;=$L$2,($N$2*($J$2-I13)))))</f>
        <v>0</v>
      </c>
      <c r="K13" s="55"/>
      <c r="L13" s="54">
        <f>IF(K13="",0,IF(K13&gt;$J$2,0,IF(K13&gt;=$L$2,($N$2*($J$2-K13)))))</f>
        <v>0</v>
      </c>
      <c r="M13" s="55"/>
      <c r="N13" s="54">
        <f>IF(M13="",0,IF(M13&gt;$J$2,0,IF(M13&gt;=$L$2,($N$2*($J$2-M13)))))</f>
        <v>0</v>
      </c>
      <c r="O13" s="55"/>
      <c r="P13" s="54">
        <f>IF(O13="",0,IF(O13&gt;$J$2,0,IF(O13&gt;=$L$2,($N$2*($J$2-O13)))))</f>
        <v>0</v>
      </c>
      <c r="Q13" s="55"/>
      <c r="R13" s="54">
        <f>IF(Q13="",0,IF(Q13&gt;$J$2,0,IF(Q13&gt;=$L$2,($N$2*($J$2-Q13)))))</f>
        <v>0</v>
      </c>
      <c r="S13" s="55"/>
      <c r="T13" s="54">
        <f>IF(S13="",0,IF(S13&gt;$J$2,0,IF(S13&gt;=$L$2,($N$2*($J$2-S13)))))</f>
        <v>0</v>
      </c>
      <c r="U13" s="55"/>
      <c r="V13" s="54">
        <f>IF(U13="",0,IF(U13&gt;$J$2,0,IF(U13&gt;=$L$2,($N$2*($J$2-U13)))))</f>
        <v>0</v>
      </c>
      <c r="W13" s="54">
        <f>LARGE((J13,L13,N13,P13,R13,T13,V13),1)+LARGE((J13,L13,N13,P13,R13,T13,V13),2)+LARGE((J13,L13,N13,P13,R13,T13,V13),3)</f>
        <v>0</v>
      </c>
      <c r="X13" s="54">
        <f>SUM(J13,L13,N13,P13,R13,T13,V13)</f>
        <v>0</v>
      </c>
      <c r="Z13" s="7">
        <f t="shared" si="0"/>
        <v>0</v>
      </c>
      <c r="AA13" s="55"/>
      <c r="AB13" s="55"/>
      <c r="AC13" s="55"/>
      <c r="AD13" s="54">
        <f t="shared" si="1"/>
        <v>0</v>
      </c>
      <c r="AE13" s="55"/>
      <c r="AF13" s="54">
        <f t="shared" si="2"/>
        <v>0</v>
      </c>
      <c r="AG13" s="55"/>
      <c r="AH13" s="54">
        <f t="shared" si="3"/>
        <v>0</v>
      </c>
      <c r="AI13" s="55"/>
      <c r="AJ13" s="54">
        <f t="shared" si="4"/>
        <v>0</v>
      </c>
      <c r="AK13" s="55"/>
      <c r="AL13" s="54">
        <f t="shared" si="5"/>
        <v>0</v>
      </c>
      <c r="AM13" s="55"/>
      <c r="AN13" s="54">
        <f t="shared" si="6"/>
        <v>0</v>
      </c>
      <c r="AO13" s="55"/>
      <c r="AP13" s="54">
        <f t="shared" si="7"/>
        <v>0</v>
      </c>
      <c r="AQ13" s="55"/>
      <c r="AR13" s="54">
        <f t="shared" si="8"/>
        <v>0</v>
      </c>
      <c r="AS13" s="55"/>
      <c r="AT13" s="54">
        <f t="shared" si="9"/>
        <v>0</v>
      </c>
      <c r="AU13" s="54">
        <f>LARGE((AH13,AJ13,AL13,AN13,AP13,AR13,AT13),1)+LARGE((AH13,AJ13,AL13,AN13,AP13,AR13,AT13),2)+LARGE((AH13,AJ13,AL13,AN13,AP13,AR13,AT13),3)</f>
        <v>0</v>
      </c>
      <c r="AV13" s="54">
        <f t="shared" si="10"/>
        <v>0</v>
      </c>
      <c r="AX13" s="7">
        <f t="shared" si="11"/>
        <v>0</v>
      </c>
      <c r="AY13" s="48"/>
      <c r="AZ13" s="48"/>
      <c r="BA13" s="48"/>
      <c r="BB13" s="54">
        <f t="shared" si="12"/>
        <v>0</v>
      </c>
      <c r="BC13" s="7"/>
      <c r="BD13" s="54">
        <f t="shared" si="13"/>
        <v>0</v>
      </c>
      <c r="BE13" s="7"/>
      <c r="BF13" s="54">
        <f t="shared" si="14"/>
        <v>0</v>
      </c>
      <c r="BG13" s="7"/>
      <c r="BH13" s="54">
        <f t="shared" si="15"/>
        <v>0</v>
      </c>
      <c r="BI13" s="7"/>
      <c r="BJ13" s="54">
        <f t="shared" si="16"/>
        <v>0</v>
      </c>
      <c r="BK13" s="7"/>
      <c r="BL13" s="54">
        <f t="shared" si="17"/>
        <v>0</v>
      </c>
      <c r="BM13" s="7"/>
      <c r="BN13" s="54">
        <f t="shared" si="18"/>
        <v>0</v>
      </c>
      <c r="BO13" s="7"/>
      <c r="BP13" s="54">
        <f t="shared" si="19"/>
        <v>0</v>
      </c>
      <c r="BQ13" s="7"/>
      <c r="BR13" s="54">
        <f t="shared" si="20"/>
        <v>0</v>
      </c>
      <c r="BS13" s="54">
        <f>LARGE((BF13,BH13,BJ13,BL13,BN13,BP13,BR13),1)+LARGE((BF13,BH13,BJ13,BL13,BN13,BP13,BR13),2)+LARGE((BF13,BH13,BJ13,BL13,BN13,BP13,BR13),3)</f>
        <v>0</v>
      </c>
      <c r="BT13" s="54">
        <f t="shared" si="21"/>
        <v>0</v>
      </c>
    </row>
    <row r="14" spans="1:72" s="19" customFormat="1" x14ac:dyDescent="0.25">
      <c r="B14" s="7">
        <f>COUNTA(I14,K14,M14,O14,Q14,S14,U14)</f>
        <v>1</v>
      </c>
      <c r="C14" s="55" t="s">
        <v>218</v>
      </c>
      <c r="D14" s="55" t="s">
        <v>213</v>
      </c>
      <c r="E14" s="55" t="s">
        <v>149</v>
      </c>
      <c r="F14" s="54">
        <f>W14+H14</f>
        <v>0</v>
      </c>
      <c r="G14" s="55"/>
      <c r="H14" s="54">
        <f>IF(G14="",0,IF(G14&gt;$J$2,0,IF(G14&gt;=$L$2,($N$2*($J$2-G14)))))</f>
        <v>0</v>
      </c>
      <c r="I14" s="55"/>
      <c r="J14" s="54">
        <f>IF(I14="",0,IF(I14&gt;$J$2,0,IF(I14&gt;=$L$2,($N$2*($J$2-I14)))))</f>
        <v>0</v>
      </c>
      <c r="K14" s="55">
        <v>61.75</v>
      </c>
      <c r="L14" s="54">
        <f>IF(K14="",0,IF(K14&gt;$J$2,0,IF(K14&gt;=$L$2,($N$2*($J$2-K14)))))</f>
        <v>0</v>
      </c>
      <c r="M14" s="55"/>
      <c r="N14" s="54">
        <f>IF(M14="",0,IF(M14&gt;$J$2,0,IF(M14&gt;=$L$2,($N$2*($J$2-M14)))))</f>
        <v>0</v>
      </c>
      <c r="O14" s="55"/>
      <c r="P14" s="54">
        <f>IF(O14="",0,IF(O14&gt;$J$2,0,IF(O14&gt;=$L$2,($N$2*($J$2-O14)))))</f>
        <v>0</v>
      </c>
      <c r="Q14" s="55"/>
      <c r="R14" s="54">
        <f>IF(Q14="",0,IF(Q14&gt;$J$2,0,IF(Q14&gt;=$L$2,($N$2*($J$2-Q14)))))</f>
        <v>0</v>
      </c>
      <c r="S14" s="55"/>
      <c r="T14" s="54">
        <f>IF(S14="",0,IF(S14&gt;$J$2,0,IF(S14&gt;=$L$2,($N$2*($J$2-S14)))))</f>
        <v>0</v>
      </c>
      <c r="U14" s="55"/>
      <c r="V14" s="54">
        <f>IF(U14="",0,IF(U14&gt;$J$2,0,IF(U14&gt;=$L$2,($N$2*($J$2-U14)))))</f>
        <v>0</v>
      </c>
      <c r="W14" s="54">
        <f>LARGE((J14,L14,N14,P14,R14,T14,V14),1)+LARGE((J14,L14,N14,P14,R14,T14,V14),2)+LARGE((J14,L14,N14,P14,R14,T14,V14),3)</f>
        <v>0</v>
      </c>
      <c r="X14" s="54">
        <f>SUM(J14,L14,N14,P14,R14,T14,V14)</f>
        <v>0</v>
      </c>
      <c r="Z14" s="7">
        <f t="shared" si="0"/>
        <v>0</v>
      </c>
      <c r="AA14" s="57"/>
      <c r="AB14" s="57"/>
      <c r="AC14" s="57"/>
      <c r="AD14" s="54">
        <f t="shared" si="1"/>
        <v>0</v>
      </c>
      <c r="AE14" s="57"/>
      <c r="AF14" s="54">
        <f t="shared" si="2"/>
        <v>0</v>
      </c>
      <c r="AG14" s="55"/>
      <c r="AH14" s="54">
        <f t="shared" si="3"/>
        <v>0</v>
      </c>
      <c r="AI14" s="55"/>
      <c r="AJ14" s="54">
        <f t="shared" si="4"/>
        <v>0</v>
      </c>
      <c r="AK14" s="55"/>
      <c r="AL14" s="54">
        <f t="shared" si="5"/>
        <v>0</v>
      </c>
      <c r="AM14" s="55"/>
      <c r="AN14" s="54">
        <f t="shared" si="6"/>
        <v>0</v>
      </c>
      <c r="AO14" s="55"/>
      <c r="AP14" s="54">
        <f t="shared" si="7"/>
        <v>0</v>
      </c>
      <c r="AQ14" s="55"/>
      <c r="AR14" s="54">
        <f t="shared" si="8"/>
        <v>0</v>
      </c>
      <c r="AS14" s="55"/>
      <c r="AT14" s="54">
        <f t="shared" si="9"/>
        <v>0</v>
      </c>
      <c r="AU14" s="54">
        <f>LARGE((AH14,AJ14,AL14,AN14,AP14,AR14,AT14),1)+LARGE((AH14,AJ14,AL14,AN14,AP14,AR14,AT14),2)+LARGE((AH14,AJ14,AL14,AN14,AP14,AR14,AT14),3)</f>
        <v>0</v>
      </c>
      <c r="AV14" s="54">
        <f t="shared" si="10"/>
        <v>0</v>
      </c>
      <c r="AX14" s="7">
        <f t="shared" si="11"/>
        <v>0</v>
      </c>
      <c r="AY14" s="7"/>
      <c r="AZ14" s="7"/>
      <c r="BA14" s="7"/>
      <c r="BB14" s="54">
        <f t="shared" si="12"/>
        <v>0</v>
      </c>
      <c r="BC14" s="7"/>
      <c r="BD14" s="54">
        <f t="shared" si="13"/>
        <v>0</v>
      </c>
      <c r="BE14" s="7"/>
      <c r="BF14" s="54">
        <f t="shared" si="14"/>
        <v>0</v>
      </c>
      <c r="BG14" s="7"/>
      <c r="BH14" s="54">
        <f t="shared" si="15"/>
        <v>0</v>
      </c>
      <c r="BI14" s="7"/>
      <c r="BJ14" s="54">
        <f t="shared" si="16"/>
        <v>0</v>
      </c>
      <c r="BK14" s="7"/>
      <c r="BL14" s="54">
        <f t="shared" si="17"/>
        <v>0</v>
      </c>
      <c r="BM14" s="7"/>
      <c r="BN14" s="54">
        <f t="shared" si="18"/>
        <v>0</v>
      </c>
      <c r="BO14" s="7"/>
      <c r="BP14" s="54">
        <f t="shared" si="19"/>
        <v>0</v>
      </c>
      <c r="BQ14" s="7"/>
      <c r="BR14" s="54">
        <f t="shared" si="20"/>
        <v>0</v>
      </c>
      <c r="BS14" s="54">
        <f>LARGE((BF14,BH14,BJ14,BL14,BN14,BP14,BR14),1)+LARGE((BF14,BH14,BJ14,BL14,BN14,BP14,BR14),2)+LARGE((BF14,BH14,BJ14,BL14,BN14,BP14,BR14),3)</f>
        <v>0</v>
      </c>
      <c r="BT14" s="54">
        <f t="shared" si="21"/>
        <v>0</v>
      </c>
    </row>
    <row r="15" spans="1:72" s="19" customFormat="1" x14ac:dyDescent="0.25">
      <c r="B15" s="7">
        <f t="shared" ref="B7:B16" si="22">COUNTA(I15,K15,M15,O15,Q15,S15,U15)</f>
        <v>0</v>
      </c>
      <c r="C15" s="57"/>
      <c r="D15" s="57"/>
      <c r="E15" s="57"/>
      <c r="F15" s="54">
        <f t="shared" ref="F7:F16" si="23">W15+H15</f>
        <v>0</v>
      </c>
      <c r="G15" s="57"/>
      <c r="H15" s="54">
        <f t="shared" ref="H7:H16" si="24">IF(G15="",0,IF(G15&gt;$J$2,0,IF(G15&gt;=$L$2,($N$2*($J$2-G15)))))</f>
        <v>0</v>
      </c>
      <c r="I15" s="55"/>
      <c r="J15" s="54">
        <f t="shared" ref="J7:J16" si="25">IF(I15="",0,IF(I15&gt;$J$2,0,IF(I15&gt;=$L$2,($N$2*($J$2-I15)))))</f>
        <v>0</v>
      </c>
      <c r="K15" s="55"/>
      <c r="L15" s="54">
        <f t="shared" ref="L7:L16" si="26">IF(K15="",0,IF(K15&gt;$J$2,0,IF(K15&gt;=$L$2,($N$2*($J$2-K15)))))</f>
        <v>0</v>
      </c>
      <c r="M15" s="55"/>
      <c r="N15" s="54">
        <f t="shared" ref="N7:N16" si="27">IF(M15="",0,IF(M15&gt;$J$2,0,IF(M15&gt;=$L$2,($N$2*($J$2-M15)))))</f>
        <v>0</v>
      </c>
      <c r="O15" s="55"/>
      <c r="P15" s="54">
        <f t="shared" ref="P7:P16" si="28">IF(O15="",0,IF(O15&gt;$J$2,0,IF(O15&gt;=$L$2,($N$2*($J$2-O15)))))</f>
        <v>0</v>
      </c>
      <c r="Q15" s="55"/>
      <c r="R15" s="54">
        <f t="shared" ref="R7:R16" si="29">IF(Q15="",0,IF(Q15&gt;$J$2,0,IF(Q15&gt;=$L$2,($N$2*($J$2-Q15)))))</f>
        <v>0</v>
      </c>
      <c r="S15" s="55"/>
      <c r="T15" s="54">
        <f t="shared" ref="T7:T16" si="30">IF(S15="",0,IF(S15&gt;$J$2,0,IF(S15&gt;=$L$2,($N$2*($J$2-S15)))))</f>
        <v>0</v>
      </c>
      <c r="U15" s="55"/>
      <c r="V15" s="54">
        <f t="shared" ref="V7:V16" si="31">IF(U15="",0,IF(U15&gt;$J$2,0,IF(U15&gt;=$L$2,($N$2*($J$2-U15)))))</f>
        <v>0</v>
      </c>
      <c r="W15" s="54">
        <f>LARGE((J15,L15,N15,P15,R15,T15,V15),1)+LARGE((J15,L15,N15,P15,R15,T15,V15),2)+LARGE((J15,L15,N15,P15,R15,T15,V15),3)</f>
        <v>0</v>
      </c>
      <c r="X15" s="54">
        <f t="shared" ref="X8:X16" si="32">SUM(J15,L15,N15,P15,R15,T15,V15)</f>
        <v>0</v>
      </c>
      <c r="Z15" s="7">
        <f t="shared" si="0"/>
        <v>0</v>
      </c>
      <c r="AA15" s="55"/>
      <c r="AB15" s="55"/>
      <c r="AC15" s="55"/>
      <c r="AD15" s="54">
        <f t="shared" si="1"/>
        <v>0</v>
      </c>
      <c r="AE15" s="55"/>
      <c r="AF15" s="54">
        <f t="shared" si="2"/>
        <v>0</v>
      </c>
      <c r="AG15" s="55"/>
      <c r="AH15" s="54">
        <f t="shared" si="3"/>
        <v>0</v>
      </c>
      <c r="AI15" s="55"/>
      <c r="AJ15" s="54">
        <f t="shared" si="4"/>
        <v>0</v>
      </c>
      <c r="AK15" s="55"/>
      <c r="AL15" s="54">
        <f t="shared" si="5"/>
        <v>0</v>
      </c>
      <c r="AM15" s="55"/>
      <c r="AN15" s="54">
        <f t="shared" si="6"/>
        <v>0</v>
      </c>
      <c r="AO15" s="55"/>
      <c r="AP15" s="54">
        <f t="shared" si="7"/>
        <v>0</v>
      </c>
      <c r="AQ15" s="55"/>
      <c r="AR15" s="54">
        <f t="shared" si="8"/>
        <v>0</v>
      </c>
      <c r="AS15" s="55"/>
      <c r="AT15" s="54">
        <f t="shared" si="9"/>
        <v>0</v>
      </c>
      <c r="AU15" s="54">
        <f>LARGE((AH15,AJ15,AL15,AN15,AP15,AR15,AT15),1)+LARGE((AH15,AJ15,AL15,AN15,AP15,AR15,AT15),2)+LARGE((AH15,AJ15,AL15,AN15,AP15,AR15,AT15),3)</f>
        <v>0</v>
      </c>
      <c r="AV15" s="54">
        <f t="shared" si="10"/>
        <v>0</v>
      </c>
      <c r="AX15" s="7">
        <f t="shared" si="11"/>
        <v>0</v>
      </c>
      <c r="AY15" s="57"/>
      <c r="AZ15" s="57"/>
      <c r="BA15" s="57"/>
      <c r="BB15" s="54">
        <f t="shared" si="12"/>
        <v>0</v>
      </c>
      <c r="BC15" s="57"/>
      <c r="BD15" s="54">
        <f t="shared" si="13"/>
        <v>0</v>
      </c>
      <c r="BE15" s="55"/>
      <c r="BF15" s="54">
        <f t="shared" si="14"/>
        <v>0</v>
      </c>
      <c r="BG15" s="55"/>
      <c r="BH15" s="54">
        <f t="shared" si="15"/>
        <v>0</v>
      </c>
      <c r="BI15" s="55"/>
      <c r="BJ15" s="54">
        <f t="shared" si="16"/>
        <v>0</v>
      </c>
      <c r="BK15" s="55"/>
      <c r="BL15" s="54">
        <f t="shared" si="17"/>
        <v>0</v>
      </c>
      <c r="BM15" s="55"/>
      <c r="BN15" s="54">
        <f t="shared" si="18"/>
        <v>0</v>
      </c>
      <c r="BO15" s="55"/>
      <c r="BP15" s="54">
        <f t="shared" si="19"/>
        <v>0</v>
      </c>
      <c r="BQ15" s="55"/>
      <c r="BR15" s="54">
        <f t="shared" si="20"/>
        <v>0</v>
      </c>
      <c r="BS15" s="54">
        <f>LARGE((BF15,BH15,BJ15,BL15,BN15,BP15,BR15),1)+LARGE((BF15,BH15,BJ15,BL15,BN15,BP15,BR15),2)+LARGE((BF15,BH15,BJ15,BL15,BN15,BP15,BR15),3)</f>
        <v>0</v>
      </c>
      <c r="BT15" s="54">
        <f t="shared" si="21"/>
        <v>0</v>
      </c>
    </row>
    <row r="16" spans="1:72" s="19" customFormat="1" x14ac:dyDescent="0.25">
      <c r="B16" s="7">
        <f t="shared" si="22"/>
        <v>0</v>
      </c>
      <c r="C16" s="55"/>
      <c r="D16" s="55"/>
      <c r="E16" s="55"/>
      <c r="F16" s="54">
        <f t="shared" si="23"/>
        <v>0</v>
      </c>
      <c r="G16" s="55"/>
      <c r="H16" s="54">
        <f t="shared" si="24"/>
        <v>0</v>
      </c>
      <c r="I16" s="55"/>
      <c r="J16" s="54">
        <f t="shared" si="25"/>
        <v>0</v>
      </c>
      <c r="K16" s="55"/>
      <c r="L16" s="54">
        <f t="shared" si="26"/>
        <v>0</v>
      </c>
      <c r="M16" s="55"/>
      <c r="N16" s="54">
        <f t="shared" si="27"/>
        <v>0</v>
      </c>
      <c r="O16" s="55"/>
      <c r="P16" s="54">
        <f t="shared" si="28"/>
        <v>0</v>
      </c>
      <c r="Q16" s="55"/>
      <c r="R16" s="54">
        <f t="shared" si="29"/>
        <v>0</v>
      </c>
      <c r="S16" s="55"/>
      <c r="T16" s="54">
        <f t="shared" si="30"/>
        <v>0</v>
      </c>
      <c r="U16" s="55"/>
      <c r="V16" s="54">
        <f t="shared" si="31"/>
        <v>0</v>
      </c>
      <c r="W16" s="54">
        <f>LARGE((J16,L16,N16,P16,R16,T16,V16),1)+LARGE((J16,L16,N16,P16,R16,T16,V16),2)+LARGE((J16,L16,N16,P16,R16,T16,V16),3)</f>
        <v>0</v>
      </c>
      <c r="X16" s="54">
        <f t="shared" si="32"/>
        <v>0</v>
      </c>
      <c r="Z16" s="7">
        <f t="shared" si="0"/>
        <v>0</v>
      </c>
      <c r="AA16" s="55"/>
      <c r="AB16" s="55"/>
      <c r="AC16" s="55"/>
      <c r="AD16" s="54">
        <f t="shared" si="1"/>
        <v>0</v>
      </c>
      <c r="AE16" s="55"/>
      <c r="AF16" s="54">
        <f t="shared" si="2"/>
        <v>0</v>
      </c>
      <c r="AG16" s="55"/>
      <c r="AH16" s="54">
        <f t="shared" si="3"/>
        <v>0</v>
      </c>
      <c r="AI16" s="55"/>
      <c r="AJ16" s="54">
        <f t="shared" si="4"/>
        <v>0</v>
      </c>
      <c r="AK16" s="55"/>
      <c r="AL16" s="54">
        <f t="shared" si="5"/>
        <v>0</v>
      </c>
      <c r="AM16" s="55"/>
      <c r="AN16" s="54">
        <f t="shared" si="6"/>
        <v>0</v>
      </c>
      <c r="AO16" s="55"/>
      <c r="AP16" s="54">
        <f t="shared" si="7"/>
        <v>0</v>
      </c>
      <c r="AQ16" s="55"/>
      <c r="AR16" s="54">
        <f t="shared" si="8"/>
        <v>0</v>
      </c>
      <c r="AS16" s="55"/>
      <c r="AT16" s="54">
        <f t="shared" si="9"/>
        <v>0</v>
      </c>
      <c r="AU16" s="54">
        <f>LARGE((AH16,AJ16,AL16,AN16,AP16,AR16,AT16),1)+LARGE((AH16,AJ16,AL16,AN16,AP16,AR16,AT16),2)+LARGE((AH16,AJ16,AL16,AN16,AP16,AR16,AT16),3)</f>
        <v>0</v>
      </c>
      <c r="AV16" s="54">
        <f t="shared" si="10"/>
        <v>0</v>
      </c>
      <c r="AX16" s="7">
        <f t="shared" si="11"/>
        <v>0</v>
      </c>
      <c r="AY16" s="57"/>
      <c r="AZ16" s="57"/>
      <c r="BA16" s="57"/>
      <c r="BB16" s="54">
        <f t="shared" si="12"/>
        <v>0</v>
      </c>
      <c r="BC16" s="57"/>
      <c r="BD16" s="54">
        <f t="shared" si="13"/>
        <v>0</v>
      </c>
      <c r="BE16" s="7"/>
      <c r="BF16" s="54">
        <f t="shared" si="14"/>
        <v>0</v>
      </c>
      <c r="BG16" s="7"/>
      <c r="BH16" s="54">
        <f t="shared" si="15"/>
        <v>0</v>
      </c>
      <c r="BI16" s="7"/>
      <c r="BJ16" s="54">
        <f t="shared" si="16"/>
        <v>0</v>
      </c>
      <c r="BK16" s="7"/>
      <c r="BL16" s="54">
        <f t="shared" si="17"/>
        <v>0</v>
      </c>
      <c r="BM16" s="7"/>
      <c r="BN16" s="54">
        <f t="shared" si="18"/>
        <v>0</v>
      </c>
      <c r="BO16" s="7"/>
      <c r="BP16" s="54">
        <f t="shared" si="19"/>
        <v>0</v>
      </c>
      <c r="BQ16" s="7"/>
      <c r="BR16" s="54">
        <f t="shared" si="20"/>
        <v>0</v>
      </c>
      <c r="BS16" s="54">
        <f>LARGE((BF16,BH16,BJ16,BL16,BN16,BP16,BR16),1)+LARGE((BF16,BH16,BJ16,BL16,BN16,BP16,BR16),2)+LARGE((BF16,BH16,BJ16,BL16,BN16,BP16,BR16),3)</f>
        <v>0</v>
      </c>
      <c r="BT16" s="54">
        <f t="shared" si="21"/>
        <v>0</v>
      </c>
    </row>
    <row r="17" spans="26:72" x14ac:dyDescent="0.25">
      <c r="Z17" s="7">
        <f t="shared" si="0"/>
        <v>0</v>
      </c>
      <c r="AA17" s="57"/>
      <c r="AB17" s="57"/>
      <c r="AC17" s="57"/>
      <c r="AD17" s="54">
        <f t="shared" si="1"/>
        <v>0</v>
      </c>
      <c r="AE17" s="57"/>
      <c r="AF17" s="54">
        <f t="shared" si="2"/>
        <v>0</v>
      </c>
      <c r="AG17" s="55"/>
      <c r="AH17" s="54">
        <f t="shared" si="3"/>
        <v>0</v>
      </c>
      <c r="AI17" s="55"/>
      <c r="AJ17" s="54">
        <f t="shared" si="4"/>
        <v>0</v>
      </c>
      <c r="AK17" s="55"/>
      <c r="AL17" s="54">
        <f t="shared" si="5"/>
        <v>0</v>
      </c>
      <c r="AM17" s="55"/>
      <c r="AN17" s="54">
        <f t="shared" si="6"/>
        <v>0</v>
      </c>
      <c r="AO17" s="55"/>
      <c r="AP17" s="54">
        <f t="shared" si="7"/>
        <v>0</v>
      </c>
      <c r="AQ17" s="55"/>
      <c r="AR17" s="54">
        <f t="shared" si="8"/>
        <v>0</v>
      </c>
      <c r="AS17" s="55"/>
      <c r="AT17" s="54">
        <f t="shared" si="9"/>
        <v>0</v>
      </c>
      <c r="AU17" s="54">
        <f>LARGE((AH17,AJ17,AL17,AN17,AP17,AR17,AT17),1)+LARGE((AH17,AJ17,AL17,AN17,AP17,AR17,AT17),2)+LARGE((AH17,AJ17,AL17,AN17,AP17,AR17,AT17),3)</f>
        <v>0</v>
      </c>
      <c r="AV17" s="54">
        <f t="shared" si="10"/>
        <v>0</v>
      </c>
      <c r="AX17" s="7">
        <f t="shared" si="11"/>
        <v>0</v>
      </c>
      <c r="AY17" s="57"/>
      <c r="AZ17" s="57"/>
      <c r="BA17" s="57"/>
      <c r="BB17" s="54">
        <f t="shared" si="12"/>
        <v>0</v>
      </c>
      <c r="BC17" s="57"/>
      <c r="BD17" s="54">
        <f t="shared" si="13"/>
        <v>0</v>
      </c>
      <c r="BE17" s="55"/>
      <c r="BF17" s="54">
        <f t="shared" si="14"/>
        <v>0</v>
      </c>
      <c r="BG17" s="55"/>
      <c r="BH17" s="54">
        <f t="shared" si="15"/>
        <v>0</v>
      </c>
      <c r="BI17" s="55"/>
      <c r="BJ17" s="54">
        <f t="shared" si="16"/>
        <v>0</v>
      </c>
      <c r="BK17" s="55"/>
      <c r="BL17" s="54">
        <f t="shared" si="17"/>
        <v>0</v>
      </c>
      <c r="BM17" s="55"/>
      <c r="BN17" s="54">
        <f t="shared" si="18"/>
        <v>0</v>
      </c>
      <c r="BO17" s="55"/>
      <c r="BP17" s="54">
        <f t="shared" si="19"/>
        <v>0</v>
      </c>
      <c r="BQ17" s="55"/>
      <c r="BR17" s="54">
        <f t="shared" si="20"/>
        <v>0</v>
      </c>
      <c r="BS17" s="54">
        <f>LARGE((BF17,BH17,BJ17,BL17,BN17,BP17,BR17),1)+LARGE((BF17,BH17,BJ17,BL17,BN17,BP17,BR17),2)+LARGE((BF17,BH17,BJ17,BL17,BN17,BP17,BR17),3)</f>
        <v>0</v>
      </c>
      <c r="BT17" s="54">
        <f t="shared" si="21"/>
        <v>0</v>
      </c>
    </row>
    <row r="18" spans="26:72" x14ac:dyDescent="0.25">
      <c r="Z18" s="7">
        <f t="shared" si="0"/>
        <v>0</v>
      </c>
      <c r="AA18" s="7"/>
      <c r="AB18" s="7"/>
      <c r="AC18" s="7"/>
      <c r="AD18" s="54">
        <f t="shared" si="1"/>
        <v>0</v>
      </c>
      <c r="AE18" s="7"/>
      <c r="AF18" s="54">
        <f t="shared" si="2"/>
        <v>0</v>
      </c>
      <c r="AG18" s="7"/>
      <c r="AH18" s="54">
        <f t="shared" si="3"/>
        <v>0</v>
      </c>
      <c r="AI18" s="7"/>
      <c r="AJ18" s="54">
        <f t="shared" si="4"/>
        <v>0</v>
      </c>
      <c r="AK18" s="7"/>
      <c r="AL18" s="54">
        <f t="shared" si="5"/>
        <v>0</v>
      </c>
      <c r="AM18" s="7"/>
      <c r="AN18" s="54">
        <f t="shared" si="6"/>
        <v>0</v>
      </c>
      <c r="AO18" s="7"/>
      <c r="AP18" s="54">
        <f t="shared" si="7"/>
        <v>0</v>
      </c>
      <c r="AQ18" s="7"/>
      <c r="AR18" s="54">
        <f t="shared" si="8"/>
        <v>0</v>
      </c>
      <c r="AS18" s="7"/>
      <c r="AT18" s="54">
        <f t="shared" si="9"/>
        <v>0</v>
      </c>
      <c r="AU18" s="54">
        <f>LARGE((AH18,AJ18,AL18,AN18,AP18,AR18,AT18),1)+LARGE((AH18,AJ18,AL18,AN18,AP18,AR18,AT18),2)+LARGE((AH18,AJ18,AL18,AN18,AP18,AR18,AT18),3)</f>
        <v>0</v>
      </c>
      <c r="AV18" s="54">
        <f t="shared" si="10"/>
        <v>0</v>
      </c>
      <c r="AX18" s="7">
        <f t="shared" si="11"/>
        <v>0</v>
      </c>
      <c r="AY18" s="55"/>
      <c r="AZ18" s="55"/>
      <c r="BA18" s="55"/>
      <c r="BB18" s="54">
        <f t="shared" si="12"/>
        <v>0</v>
      </c>
      <c r="BC18" s="55"/>
      <c r="BD18" s="54">
        <f t="shared" si="13"/>
        <v>0</v>
      </c>
      <c r="BE18" s="55"/>
      <c r="BF18" s="54">
        <f t="shared" si="14"/>
        <v>0</v>
      </c>
      <c r="BG18" s="55"/>
      <c r="BH18" s="54">
        <f t="shared" si="15"/>
        <v>0</v>
      </c>
      <c r="BI18" s="55"/>
      <c r="BJ18" s="54">
        <f t="shared" si="16"/>
        <v>0</v>
      </c>
      <c r="BK18" s="55"/>
      <c r="BL18" s="54">
        <f t="shared" si="17"/>
        <v>0</v>
      </c>
      <c r="BM18" s="55"/>
      <c r="BN18" s="54">
        <f t="shared" si="18"/>
        <v>0</v>
      </c>
      <c r="BO18" s="55"/>
      <c r="BP18" s="54">
        <f t="shared" si="19"/>
        <v>0</v>
      </c>
      <c r="BQ18" s="55"/>
      <c r="BR18" s="54">
        <f t="shared" si="20"/>
        <v>0</v>
      </c>
      <c r="BS18" s="54">
        <f>LARGE((BF18,BH18,BJ18,BL18,BN18,BP18,BR18),1)+LARGE((BF18,BH18,BJ18,BL18,BN18,BP18,BR18),2)+LARGE((BF18,BH18,BJ18,BL18,BN18,BP18,BR18),3)</f>
        <v>0</v>
      </c>
      <c r="BT18" s="54">
        <f t="shared" si="21"/>
        <v>0</v>
      </c>
    </row>
    <row r="19" spans="26:72" x14ac:dyDescent="0.25">
      <c r="Z19" s="7">
        <f t="shared" si="0"/>
        <v>0</v>
      </c>
      <c r="AA19" s="55"/>
      <c r="AB19" s="55"/>
      <c r="AC19" s="55"/>
      <c r="AD19" s="54">
        <f t="shared" si="1"/>
        <v>0</v>
      </c>
      <c r="AE19" s="55"/>
      <c r="AF19" s="54">
        <f t="shared" si="2"/>
        <v>0</v>
      </c>
      <c r="AG19" s="55"/>
      <c r="AH19" s="54">
        <f t="shared" si="3"/>
        <v>0</v>
      </c>
      <c r="AI19" s="55"/>
      <c r="AJ19" s="54">
        <f t="shared" si="4"/>
        <v>0</v>
      </c>
      <c r="AK19" s="55"/>
      <c r="AL19" s="54">
        <f t="shared" si="5"/>
        <v>0</v>
      </c>
      <c r="AM19" s="55"/>
      <c r="AN19" s="54">
        <f t="shared" si="6"/>
        <v>0</v>
      </c>
      <c r="AO19" s="55"/>
      <c r="AP19" s="54">
        <f t="shared" si="7"/>
        <v>0</v>
      </c>
      <c r="AQ19" s="55"/>
      <c r="AR19" s="54">
        <f t="shared" si="8"/>
        <v>0</v>
      </c>
      <c r="AS19" s="55"/>
      <c r="AT19" s="54">
        <f t="shared" si="9"/>
        <v>0</v>
      </c>
      <c r="AU19" s="54">
        <f>LARGE((AH19,AJ19,AL19,AN19,AP19,AR19,AT19),1)+LARGE((AH19,AJ19,AL19,AN19,AP19,AR19,AT19),2)+LARGE((AH19,AJ19,AL19,AN19,AP19,AR19,AT19),3)</f>
        <v>0</v>
      </c>
      <c r="AV19" s="54">
        <f t="shared" si="10"/>
        <v>0</v>
      </c>
      <c r="AX19" s="7">
        <f t="shared" si="11"/>
        <v>0</v>
      </c>
      <c r="AY19" s="57"/>
      <c r="AZ19" s="57"/>
      <c r="BA19" s="57"/>
      <c r="BB19" s="54">
        <f t="shared" si="12"/>
        <v>0</v>
      </c>
      <c r="BC19" s="57"/>
      <c r="BD19" s="54">
        <f t="shared" si="13"/>
        <v>0</v>
      </c>
      <c r="BE19" s="55"/>
      <c r="BF19" s="54">
        <f t="shared" si="14"/>
        <v>0</v>
      </c>
      <c r="BG19" s="55"/>
      <c r="BH19" s="54">
        <f t="shared" si="15"/>
        <v>0</v>
      </c>
      <c r="BI19" s="55"/>
      <c r="BJ19" s="54">
        <f t="shared" si="16"/>
        <v>0</v>
      </c>
      <c r="BK19" s="55"/>
      <c r="BL19" s="54">
        <f t="shared" si="17"/>
        <v>0</v>
      </c>
      <c r="BM19" s="55"/>
      <c r="BN19" s="54">
        <f t="shared" si="18"/>
        <v>0</v>
      </c>
      <c r="BO19" s="55"/>
      <c r="BP19" s="54">
        <f t="shared" si="19"/>
        <v>0</v>
      </c>
      <c r="BQ19" s="55"/>
      <c r="BR19" s="54">
        <f t="shared" si="20"/>
        <v>0</v>
      </c>
      <c r="BS19" s="54">
        <f>LARGE((BF19,BH19,BJ19,BL19,BN19,BP19,BR19),1)+LARGE((BF19,BH19,BJ19,BL19,BN19,BP19,BR19),2)+LARGE((BF19,BH19,BJ19,BL19,BN19,BP19,BR19),3)</f>
        <v>0</v>
      </c>
      <c r="BT19" s="54">
        <f t="shared" si="21"/>
        <v>0</v>
      </c>
    </row>
    <row r="20" spans="26:72" x14ac:dyDescent="0.25">
      <c r="Z20" s="7">
        <f t="shared" si="0"/>
        <v>0</v>
      </c>
      <c r="AA20" s="57"/>
      <c r="AB20" s="57"/>
      <c r="AC20" s="57"/>
      <c r="AD20" s="54">
        <f t="shared" si="1"/>
        <v>0</v>
      </c>
      <c r="AE20" s="57"/>
      <c r="AF20" s="54">
        <f t="shared" si="2"/>
        <v>0</v>
      </c>
      <c r="AG20" s="7"/>
      <c r="AH20" s="54">
        <f t="shared" si="3"/>
        <v>0</v>
      </c>
      <c r="AI20" s="7"/>
      <c r="AJ20" s="54">
        <f t="shared" si="4"/>
        <v>0</v>
      </c>
      <c r="AK20" s="7"/>
      <c r="AL20" s="54">
        <f t="shared" si="5"/>
        <v>0</v>
      </c>
      <c r="AM20" s="7"/>
      <c r="AN20" s="54">
        <f t="shared" si="6"/>
        <v>0</v>
      </c>
      <c r="AO20" s="7"/>
      <c r="AP20" s="54">
        <f t="shared" si="7"/>
        <v>0</v>
      </c>
      <c r="AQ20" s="7"/>
      <c r="AR20" s="54">
        <f t="shared" si="8"/>
        <v>0</v>
      </c>
      <c r="AS20" s="7"/>
      <c r="AT20" s="54">
        <f t="shared" si="9"/>
        <v>0</v>
      </c>
      <c r="AU20" s="54">
        <f>LARGE((AH20,AJ20,AL20,AN20,AP20,AR20,AT20),1)+LARGE((AH20,AJ20,AL20,AN20,AP20,AR20,AT20),2)+LARGE((AH20,AJ20,AL20,AN20,AP20,AR20,AT20),3)</f>
        <v>0</v>
      </c>
      <c r="AV20" s="54">
        <f t="shared" si="10"/>
        <v>0</v>
      </c>
      <c r="AX20" s="7">
        <f t="shared" si="11"/>
        <v>0</v>
      </c>
      <c r="AY20" s="7"/>
      <c r="AZ20" s="7"/>
      <c r="BA20" s="7"/>
      <c r="BB20" s="54">
        <f t="shared" si="12"/>
        <v>0</v>
      </c>
      <c r="BC20" s="7"/>
      <c r="BD20" s="54">
        <f t="shared" si="13"/>
        <v>0</v>
      </c>
      <c r="BE20" s="7"/>
      <c r="BF20" s="54">
        <f t="shared" si="14"/>
        <v>0</v>
      </c>
      <c r="BG20" s="7"/>
      <c r="BH20" s="54">
        <f t="shared" si="15"/>
        <v>0</v>
      </c>
      <c r="BI20" s="7"/>
      <c r="BJ20" s="54">
        <f t="shared" si="16"/>
        <v>0</v>
      </c>
      <c r="BK20" s="7"/>
      <c r="BL20" s="54">
        <f t="shared" si="17"/>
        <v>0</v>
      </c>
      <c r="BM20" s="7"/>
      <c r="BN20" s="54">
        <f t="shared" si="18"/>
        <v>0</v>
      </c>
      <c r="BO20" s="7"/>
      <c r="BP20" s="54">
        <f t="shared" si="19"/>
        <v>0</v>
      </c>
      <c r="BQ20" s="7"/>
      <c r="BR20" s="54">
        <f t="shared" si="20"/>
        <v>0</v>
      </c>
      <c r="BS20" s="54">
        <f>LARGE((BF20,BH20,BJ20,BL20,BN20,BP20,BR20),1)+LARGE((BF20,BH20,BJ20,BL20,BN20,BP20,BR20),2)+LARGE((BF20,BH20,BJ20,BL20,BN20,BP20,BR20),3)</f>
        <v>0</v>
      </c>
      <c r="BT20" s="54">
        <f t="shared" si="21"/>
        <v>0</v>
      </c>
    </row>
    <row r="21" spans="26:72" x14ac:dyDescent="0.25">
      <c r="Z21" s="7">
        <f t="shared" si="0"/>
        <v>0</v>
      </c>
      <c r="AA21" s="55"/>
      <c r="AB21" s="55"/>
      <c r="AC21" s="55"/>
      <c r="AD21" s="54">
        <f t="shared" si="1"/>
        <v>0</v>
      </c>
      <c r="AE21" s="55"/>
      <c r="AF21" s="54">
        <f t="shared" si="2"/>
        <v>0</v>
      </c>
      <c r="AG21" s="55"/>
      <c r="AH21" s="54">
        <f t="shared" si="3"/>
        <v>0</v>
      </c>
      <c r="AI21" s="55"/>
      <c r="AJ21" s="54">
        <f t="shared" si="4"/>
        <v>0</v>
      </c>
      <c r="AK21" s="55"/>
      <c r="AL21" s="54">
        <f t="shared" si="5"/>
        <v>0</v>
      </c>
      <c r="AM21" s="55"/>
      <c r="AN21" s="54">
        <f t="shared" si="6"/>
        <v>0</v>
      </c>
      <c r="AO21" s="55"/>
      <c r="AP21" s="54">
        <f t="shared" si="7"/>
        <v>0</v>
      </c>
      <c r="AQ21" s="55"/>
      <c r="AR21" s="54">
        <f t="shared" si="8"/>
        <v>0</v>
      </c>
      <c r="AS21" s="55"/>
      <c r="AT21" s="54">
        <f t="shared" si="9"/>
        <v>0</v>
      </c>
      <c r="AU21" s="54">
        <f>LARGE((AH21,AJ21,AL21,AN21,AP21,AR21,AT21),1)+LARGE((AH21,AJ21,AL21,AN21,AP21,AR21,AT21),2)+LARGE((AH21,AJ21,AL21,AN21,AP21,AR21,AT21),3)</f>
        <v>0</v>
      </c>
      <c r="AV21" s="54">
        <f t="shared" si="10"/>
        <v>0</v>
      </c>
      <c r="AX21" s="7">
        <f t="shared" si="11"/>
        <v>0</v>
      </c>
      <c r="AY21" s="55"/>
      <c r="AZ21" s="55"/>
      <c r="BA21" s="55"/>
      <c r="BB21" s="54">
        <f t="shared" si="12"/>
        <v>0</v>
      </c>
      <c r="BC21" s="55"/>
      <c r="BD21" s="54">
        <f t="shared" si="13"/>
        <v>0</v>
      </c>
      <c r="BE21" s="55"/>
      <c r="BF21" s="54">
        <f t="shared" si="14"/>
        <v>0</v>
      </c>
      <c r="BG21" s="55"/>
      <c r="BH21" s="54">
        <f t="shared" si="15"/>
        <v>0</v>
      </c>
      <c r="BI21" s="55"/>
      <c r="BJ21" s="54">
        <f t="shared" si="16"/>
        <v>0</v>
      </c>
      <c r="BK21" s="55"/>
      <c r="BL21" s="54">
        <f t="shared" si="17"/>
        <v>0</v>
      </c>
      <c r="BM21" s="55"/>
      <c r="BN21" s="54">
        <f t="shared" si="18"/>
        <v>0</v>
      </c>
      <c r="BO21" s="55"/>
      <c r="BP21" s="54">
        <f t="shared" si="19"/>
        <v>0</v>
      </c>
      <c r="BQ21" s="55"/>
      <c r="BR21" s="54">
        <f t="shared" si="20"/>
        <v>0</v>
      </c>
      <c r="BS21" s="54">
        <f>LARGE((BF21,BH21,BJ21,BL21,BN21,BP21,BR21),1)+LARGE((BF21,BH21,BJ21,BL21,BN21,BP21,BR21),2)+LARGE((BF21,BH21,BJ21,BL21,BN21,BP21,BR21),3)</f>
        <v>0</v>
      </c>
      <c r="BT21" s="54">
        <f t="shared" si="21"/>
        <v>0</v>
      </c>
    </row>
    <row r="22" spans="26:72" x14ac:dyDescent="0.25">
      <c r="Z22" s="7">
        <f t="shared" si="0"/>
        <v>0</v>
      </c>
      <c r="AA22" s="55"/>
      <c r="AB22" s="55"/>
      <c r="AC22" s="55"/>
      <c r="AD22" s="54">
        <f t="shared" si="1"/>
        <v>0</v>
      </c>
      <c r="AE22" s="55"/>
      <c r="AF22" s="54">
        <f t="shared" si="2"/>
        <v>0</v>
      </c>
      <c r="AG22" s="55"/>
      <c r="AH22" s="54">
        <f t="shared" si="3"/>
        <v>0</v>
      </c>
      <c r="AI22" s="55"/>
      <c r="AJ22" s="54">
        <f t="shared" si="4"/>
        <v>0</v>
      </c>
      <c r="AK22" s="55"/>
      <c r="AL22" s="54">
        <f t="shared" si="5"/>
        <v>0</v>
      </c>
      <c r="AM22" s="55"/>
      <c r="AN22" s="54">
        <f t="shared" si="6"/>
        <v>0</v>
      </c>
      <c r="AO22" s="55"/>
      <c r="AP22" s="54">
        <f t="shared" si="7"/>
        <v>0</v>
      </c>
      <c r="AQ22" s="55"/>
      <c r="AR22" s="54">
        <f t="shared" si="8"/>
        <v>0</v>
      </c>
      <c r="AS22" s="55"/>
      <c r="AT22" s="54">
        <f t="shared" si="9"/>
        <v>0</v>
      </c>
      <c r="AU22" s="54">
        <f>LARGE((AH22,AJ22,AL22,AN22,AP22,AR22,AT22),1)+LARGE((AH22,AJ22,AL22,AN22,AP22,AR22,AT22),2)+LARGE((AH22,AJ22,AL22,AN22,AP22,AR22,AT22),3)</f>
        <v>0</v>
      </c>
      <c r="AV22" s="54">
        <f t="shared" si="10"/>
        <v>0</v>
      </c>
      <c r="AX22" s="7">
        <f t="shared" si="11"/>
        <v>0</v>
      </c>
      <c r="AY22" s="55"/>
      <c r="AZ22" s="55"/>
      <c r="BA22" s="55"/>
      <c r="BB22" s="54">
        <f t="shared" si="12"/>
        <v>0</v>
      </c>
      <c r="BC22" s="55"/>
      <c r="BD22" s="54">
        <f t="shared" si="13"/>
        <v>0</v>
      </c>
      <c r="BE22" s="55"/>
      <c r="BF22" s="54">
        <f t="shared" si="14"/>
        <v>0</v>
      </c>
      <c r="BG22" s="55"/>
      <c r="BH22" s="54">
        <f t="shared" si="15"/>
        <v>0</v>
      </c>
      <c r="BI22" s="55"/>
      <c r="BJ22" s="54">
        <f t="shared" si="16"/>
        <v>0</v>
      </c>
      <c r="BK22" s="55"/>
      <c r="BL22" s="54">
        <f t="shared" si="17"/>
        <v>0</v>
      </c>
      <c r="BM22" s="55"/>
      <c r="BN22" s="54">
        <f t="shared" si="18"/>
        <v>0</v>
      </c>
      <c r="BO22" s="55"/>
      <c r="BP22" s="54">
        <f t="shared" si="19"/>
        <v>0</v>
      </c>
      <c r="BQ22" s="55"/>
      <c r="BR22" s="54">
        <f t="shared" si="20"/>
        <v>0</v>
      </c>
      <c r="BS22" s="54">
        <f>LARGE((BF22,BH22,BJ22,BL22,BN22,BP22,BR22),1)+LARGE((BF22,BH22,BJ22,BL22,BN22,BP22,BR22),2)+LARGE((BF22,BH22,BJ22,BL22,BN22,BP22,BR22),3)</f>
        <v>0</v>
      </c>
      <c r="BT22" s="54">
        <f t="shared" si="21"/>
        <v>0</v>
      </c>
    </row>
    <row r="23" spans="26:72" x14ac:dyDescent="0.25">
      <c r="Z23" s="7">
        <f t="shared" si="0"/>
        <v>0</v>
      </c>
      <c r="AA23" s="55"/>
      <c r="AB23" s="55"/>
      <c r="AC23" s="55"/>
      <c r="AD23" s="54">
        <f t="shared" si="1"/>
        <v>0</v>
      </c>
      <c r="AE23" s="55"/>
      <c r="AF23" s="54">
        <f t="shared" si="2"/>
        <v>0</v>
      </c>
      <c r="AG23" s="55"/>
      <c r="AH23" s="54">
        <f t="shared" si="3"/>
        <v>0</v>
      </c>
      <c r="AI23" s="55"/>
      <c r="AJ23" s="54">
        <f t="shared" si="4"/>
        <v>0</v>
      </c>
      <c r="AK23" s="55"/>
      <c r="AL23" s="54">
        <f t="shared" si="5"/>
        <v>0</v>
      </c>
      <c r="AM23" s="55"/>
      <c r="AN23" s="54">
        <f t="shared" si="6"/>
        <v>0</v>
      </c>
      <c r="AO23" s="55"/>
      <c r="AP23" s="54">
        <f t="shared" si="7"/>
        <v>0</v>
      </c>
      <c r="AQ23" s="55"/>
      <c r="AR23" s="54">
        <f t="shared" si="8"/>
        <v>0</v>
      </c>
      <c r="AS23" s="55"/>
      <c r="AT23" s="54">
        <f t="shared" si="9"/>
        <v>0</v>
      </c>
      <c r="AU23" s="54">
        <f>LARGE((AH23,AJ23,AL23,AN23,AP23,AR23,AT23),1)+LARGE((AH23,AJ23,AL23,AN23,AP23,AR23,AT23),2)+LARGE((AH23,AJ23,AL23,AN23,AP23,AR23,AT23),3)</f>
        <v>0</v>
      </c>
      <c r="AV23" s="54">
        <f t="shared" si="10"/>
        <v>0</v>
      </c>
      <c r="AX23" s="7">
        <f t="shared" si="11"/>
        <v>0</v>
      </c>
      <c r="AY23" s="55"/>
      <c r="AZ23" s="55"/>
      <c r="BA23" s="55"/>
      <c r="BB23" s="54">
        <f t="shared" si="12"/>
        <v>0</v>
      </c>
      <c r="BC23" s="55"/>
      <c r="BD23" s="54">
        <f t="shared" si="13"/>
        <v>0</v>
      </c>
      <c r="BE23" s="55"/>
      <c r="BF23" s="54">
        <f t="shared" si="14"/>
        <v>0</v>
      </c>
      <c r="BG23" s="55"/>
      <c r="BH23" s="54">
        <f t="shared" si="15"/>
        <v>0</v>
      </c>
      <c r="BI23" s="55"/>
      <c r="BJ23" s="54">
        <f t="shared" si="16"/>
        <v>0</v>
      </c>
      <c r="BK23" s="55"/>
      <c r="BL23" s="54">
        <f t="shared" si="17"/>
        <v>0</v>
      </c>
      <c r="BM23" s="55"/>
      <c r="BN23" s="54">
        <f t="shared" si="18"/>
        <v>0</v>
      </c>
      <c r="BO23" s="55"/>
      <c r="BP23" s="54">
        <f t="shared" si="19"/>
        <v>0</v>
      </c>
      <c r="BQ23" s="55"/>
      <c r="BR23" s="54">
        <f t="shared" si="20"/>
        <v>0</v>
      </c>
      <c r="BS23" s="54">
        <f>LARGE((BF23,BH23,BJ23,BL23,BN23,BP23,BR23),1)+LARGE((BF23,BH23,BJ23,BL23,BN23,BP23,BR23),2)+LARGE((BF23,BH23,BJ23,BL23,BN23,BP23,BR23),3)</f>
        <v>0</v>
      </c>
      <c r="BT23" s="54">
        <f t="shared" si="21"/>
        <v>0</v>
      </c>
    </row>
    <row r="24" spans="26:72" x14ac:dyDescent="0.25">
      <c r="Z24" s="7">
        <f t="shared" si="0"/>
        <v>0</v>
      </c>
      <c r="AA24" s="57"/>
      <c r="AB24" s="57"/>
      <c r="AC24" s="57"/>
      <c r="AD24" s="54">
        <f t="shared" si="1"/>
        <v>0</v>
      </c>
      <c r="AE24" s="57"/>
      <c r="AF24" s="54">
        <f t="shared" si="2"/>
        <v>0</v>
      </c>
      <c r="AG24" s="55"/>
      <c r="AH24" s="54">
        <f t="shared" si="3"/>
        <v>0</v>
      </c>
      <c r="AI24" s="55"/>
      <c r="AJ24" s="54">
        <f t="shared" si="4"/>
        <v>0</v>
      </c>
      <c r="AK24" s="55"/>
      <c r="AL24" s="54">
        <f t="shared" si="5"/>
        <v>0</v>
      </c>
      <c r="AM24" s="55"/>
      <c r="AN24" s="54">
        <f t="shared" si="6"/>
        <v>0</v>
      </c>
      <c r="AO24" s="55"/>
      <c r="AP24" s="54">
        <f t="shared" si="7"/>
        <v>0</v>
      </c>
      <c r="AQ24" s="55"/>
      <c r="AR24" s="54">
        <f t="shared" si="8"/>
        <v>0</v>
      </c>
      <c r="AS24" s="55"/>
      <c r="AT24" s="54">
        <f t="shared" si="9"/>
        <v>0</v>
      </c>
      <c r="AU24" s="54">
        <f>LARGE((AH24,AJ24,AL24,AN24,AP24,AR24,AT24),1)+LARGE((AH24,AJ24,AL24,AN24,AP24,AR24,AT24),2)+LARGE((AH24,AJ24,AL24,AN24,AP24,AR24,AT24),3)</f>
        <v>0</v>
      </c>
      <c r="AV24" s="54">
        <f t="shared" si="10"/>
        <v>0</v>
      </c>
      <c r="AX24" s="7">
        <f t="shared" si="11"/>
        <v>0</v>
      </c>
      <c r="AY24" s="55"/>
      <c r="AZ24" s="55"/>
      <c r="BA24" s="55"/>
      <c r="BB24" s="54">
        <f t="shared" si="12"/>
        <v>0</v>
      </c>
      <c r="BC24" s="55"/>
      <c r="BD24" s="54">
        <f t="shared" si="13"/>
        <v>0</v>
      </c>
      <c r="BE24" s="55"/>
      <c r="BF24" s="54">
        <f t="shared" si="14"/>
        <v>0</v>
      </c>
      <c r="BG24" s="55"/>
      <c r="BH24" s="54">
        <f t="shared" si="15"/>
        <v>0</v>
      </c>
      <c r="BI24" s="55"/>
      <c r="BJ24" s="54">
        <f t="shared" si="16"/>
        <v>0</v>
      </c>
      <c r="BK24" s="55"/>
      <c r="BL24" s="54">
        <f t="shared" si="17"/>
        <v>0</v>
      </c>
      <c r="BM24" s="55"/>
      <c r="BN24" s="54">
        <f t="shared" si="18"/>
        <v>0</v>
      </c>
      <c r="BO24" s="55"/>
      <c r="BP24" s="54">
        <f t="shared" si="19"/>
        <v>0</v>
      </c>
      <c r="BQ24" s="55"/>
      <c r="BR24" s="54">
        <f t="shared" si="20"/>
        <v>0</v>
      </c>
      <c r="BS24" s="54">
        <f>LARGE((BF24,BH24,BJ24,BL24,BN24,BP24,BR24),1)+LARGE((BF24,BH24,BJ24,BL24,BN24,BP24,BR24),2)+LARGE((BF24,BH24,BJ24,BL24,BN24,BP24,BR24),3)</f>
        <v>0</v>
      </c>
      <c r="BT24" s="54">
        <f t="shared" si="21"/>
        <v>0</v>
      </c>
    </row>
    <row r="25" spans="26:72" x14ac:dyDescent="0.25">
      <c r="Z25" s="7">
        <f t="shared" si="0"/>
        <v>0</v>
      </c>
      <c r="AA25" s="57"/>
      <c r="AB25" s="57"/>
      <c r="AC25" s="57"/>
      <c r="AD25" s="54">
        <f t="shared" si="1"/>
        <v>0</v>
      </c>
      <c r="AE25" s="57"/>
      <c r="AF25" s="54">
        <f t="shared" si="2"/>
        <v>0</v>
      </c>
      <c r="AG25" s="55"/>
      <c r="AH25" s="54">
        <f t="shared" si="3"/>
        <v>0</v>
      </c>
      <c r="AI25" s="55"/>
      <c r="AJ25" s="54">
        <f t="shared" si="4"/>
        <v>0</v>
      </c>
      <c r="AK25" s="55"/>
      <c r="AL25" s="54">
        <f t="shared" si="5"/>
        <v>0</v>
      </c>
      <c r="AM25" s="55"/>
      <c r="AN25" s="54">
        <f t="shared" si="6"/>
        <v>0</v>
      </c>
      <c r="AO25" s="55"/>
      <c r="AP25" s="54">
        <f t="shared" si="7"/>
        <v>0</v>
      </c>
      <c r="AQ25" s="55"/>
      <c r="AR25" s="54">
        <f t="shared" si="8"/>
        <v>0</v>
      </c>
      <c r="AS25" s="55"/>
      <c r="AT25" s="54">
        <f t="shared" si="9"/>
        <v>0</v>
      </c>
      <c r="AU25" s="54">
        <f>LARGE((AH25,AJ25,AL25,AN25,AP25,AR25,AT25),1)+LARGE((AH25,AJ25,AL25,AN25,AP25,AR25,AT25),2)+LARGE((AH25,AJ25,AL25,AN25,AP25,AR25,AT25),3)</f>
        <v>0</v>
      </c>
      <c r="AV25" s="54">
        <f t="shared" si="10"/>
        <v>0</v>
      </c>
      <c r="AX25" s="7">
        <f t="shared" si="11"/>
        <v>0</v>
      </c>
      <c r="AY25" s="55"/>
      <c r="AZ25" s="55"/>
      <c r="BA25" s="55"/>
      <c r="BB25" s="54">
        <f t="shared" si="12"/>
        <v>0</v>
      </c>
      <c r="BC25" s="55"/>
      <c r="BD25" s="54">
        <f t="shared" si="13"/>
        <v>0</v>
      </c>
      <c r="BE25" s="55"/>
      <c r="BF25" s="54">
        <f t="shared" si="14"/>
        <v>0</v>
      </c>
      <c r="BG25" s="55"/>
      <c r="BH25" s="54">
        <f t="shared" si="15"/>
        <v>0</v>
      </c>
      <c r="BI25" s="55"/>
      <c r="BJ25" s="54">
        <f t="shared" si="16"/>
        <v>0</v>
      </c>
      <c r="BK25" s="55"/>
      <c r="BL25" s="54">
        <f t="shared" si="17"/>
        <v>0</v>
      </c>
      <c r="BM25" s="55"/>
      <c r="BN25" s="54">
        <f t="shared" si="18"/>
        <v>0</v>
      </c>
      <c r="BO25" s="55"/>
      <c r="BP25" s="54">
        <f t="shared" si="19"/>
        <v>0</v>
      </c>
      <c r="BQ25" s="55"/>
      <c r="BR25" s="54">
        <f t="shared" si="20"/>
        <v>0</v>
      </c>
      <c r="BS25" s="54">
        <f>LARGE((BF25,BH25,BJ25,BL25,BN25,BP25,BR25),1)+LARGE((BF25,BH25,BJ25,BL25,BN25,BP25,BR25),2)+LARGE((BF25,BH25,BJ25,BL25,BN25,BP25,BR25),3)</f>
        <v>0</v>
      </c>
      <c r="BT25" s="54">
        <f t="shared" si="21"/>
        <v>0</v>
      </c>
    </row>
    <row r="26" spans="26:72" x14ac:dyDescent="0.25">
      <c r="Z26" s="7">
        <f t="shared" si="0"/>
        <v>0</v>
      </c>
      <c r="AA26" s="7"/>
      <c r="AB26" s="7"/>
      <c r="AC26" s="7"/>
      <c r="AD26" s="54">
        <f t="shared" si="1"/>
        <v>0</v>
      </c>
      <c r="AE26" s="7"/>
      <c r="AF26" s="54">
        <f t="shared" si="2"/>
        <v>0</v>
      </c>
      <c r="AG26" s="7"/>
      <c r="AH26" s="54">
        <f t="shared" si="3"/>
        <v>0</v>
      </c>
      <c r="AI26" s="7"/>
      <c r="AJ26" s="54">
        <f t="shared" si="4"/>
        <v>0</v>
      </c>
      <c r="AK26" s="7"/>
      <c r="AL26" s="54">
        <f t="shared" si="5"/>
        <v>0</v>
      </c>
      <c r="AM26" s="7"/>
      <c r="AN26" s="54">
        <f t="shared" si="6"/>
        <v>0</v>
      </c>
      <c r="AO26" s="7"/>
      <c r="AP26" s="54">
        <f t="shared" si="7"/>
        <v>0</v>
      </c>
      <c r="AQ26" s="7"/>
      <c r="AR26" s="54">
        <f t="shared" si="8"/>
        <v>0</v>
      </c>
      <c r="AS26" s="7"/>
      <c r="AT26" s="54">
        <f t="shared" si="9"/>
        <v>0</v>
      </c>
      <c r="AU26" s="54">
        <f>LARGE((AH26,AJ26,AL26,AN26,AP26,AR26,AT26),1)+LARGE((AH26,AJ26,AL26,AN26,AP26,AR26,AT26),2)+LARGE((AH26,AJ26,AL26,AN26,AP26,AR26,AT26),3)</f>
        <v>0</v>
      </c>
      <c r="AV26" s="54">
        <f t="shared" si="10"/>
        <v>0</v>
      </c>
      <c r="AX26" s="7">
        <f t="shared" si="11"/>
        <v>0</v>
      </c>
      <c r="AY26" s="55"/>
      <c r="AZ26" s="55"/>
      <c r="BA26" s="55"/>
      <c r="BB26" s="54">
        <f t="shared" si="12"/>
        <v>0</v>
      </c>
      <c r="BC26" s="55"/>
      <c r="BD26" s="54">
        <f t="shared" si="13"/>
        <v>0</v>
      </c>
      <c r="BE26" s="55"/>
      <c r="BF26" s="54">
        <f t="shared" si="14"/>
        <v>0</v>
      </c>
      <c r="BG26" s="55"/>
      <c r="BH26" s="54">
        <f t="shared" si="15"/>
        <v>0</v>
      </c>
      <c r="BI26" s="55"/>
      <c r="BJ26" s="54">
        <f t="shared" si="16"/>
        <v>0</v>
      </c>
      <c r="BK26" s="55"/>
      <c r="BL26" s="54">
        <f t="shared" si="17"/>
        <v>0</v>
      </c>
      <c r="BM26" s="55"/>
      <c r="BN26" s="54">
        <f t="shared" si="18"/>
        <v>0</v>
      </c>
      <c r="BO26" s="55"/>
      <c r="BP26" s="54">
        <f t="shared" si="19"/>
        <v>0</v>
      </c>
      <c r="BQ26" s="55"/>
      <c r="BR26" s="54">
        <f t="shared" si="20"/>
        <v>0</v>
      </c>
      <c r="BS26" s="54">
        <f>LARGE((BF26,BH26,BJ26,BL26,BN26,BP26,BR26),1)+LARGE((BF26,BH26,BJ26,BL26,BN26,BP26,BR26),2)+LARGE((BF26,BH26,BJ26,BL26,BN26,BP26,BR26),3)</f>
        <v>0</v>
      </c>
      <c r="BT26" s="54">
        <f t="shared" si="21"/>
        <v>0</v>
      </c>
    </row>
    <row r="27" spans="26:72" x14ac:dyDescent="0.25">
      <c r="Z27" s="7">
        <f t="shared" si="0"/>
        <v>0</v>
      </c>
      <c r="AA27" s="7"/>
      <c r="AB27" s="7"/>
      <c r="AC27" s="7"/>
      <c r="AD27" s="54">
        <f t="shared" si="1"/>
        <v>0</v>
      </c>
      <c r="AE27" s="7"/>
      <c r="AF27" s="54">
        <f t="shared" si="2"/>
        <v>0</v>
      </c>
      <c r="AG27" s="7"/>
      <c r="AH27" s="54">
        <f t="shared" si="3"/>
        <v>0</v>
      </c>
      <c r="AI27" s="7"/>
      <c r="AJ27" s="54">
        <f t="shared" si="4"/>
        <v>0</v>
      </c>
      <c r="AK27" s="7"/>
      <c r="AL27" s="54">
        <f t="shared" si="5"/>
        <v>0</v>
      </c>
      <c r="AM27" s="7"/>
      <c r="AN27" s="54">
        <f t="shared" si="6"/>
        <v>0</v>
      </c>
      <c r="AO27" s="7"/>
      <c r="AP27" s="54">
        <f t="shared" si="7"/>
        <v>0</v>
      </c>
      <c r="AQ27" s="7"/>
      <c r="AR27" s="54">
        <f t="shared" si="8"/>
        <v>0</v>
      </c>
      <c r="AS27" s="7"/>
      <c r="AT27" s="54">
        <f t="shared" si="9"/>
        <v>0</v>
      </c>
      <c r="AU27" s="54">
        <f>LARGE((AH27,AJ27,AL27,AN27,AP27,AR27,AT27),1)+LARGE((AH27,AJ27,AL27,AN27,AP27,AR27,AT27),2)+LARGE((AH27,AJ27,AL27,AN27,AP27,AR27,AT27),3)</f>
        <v>0</v>
      </c>
      <c r="AV27" s="54">
        <f t="shared" si="10"/>
        <v>0</v>
      </c>
      <c r="AX27" s="7">
        <f t="shared" si="11"/>
        <v>0</v>
      </c>
      <c r="AY27" s="55"/>
      <c r="AZ27" s="55"/>
      <c r="BA27" s="55"/>
      <c r="BB27" s="54">
        <f t="shared" si="12"/>
        <v>0</v>
      </c>
      <c r="BC27" s="55"/>
      <c r="BD27" s="54">
        <f t="shared" si="13"/>
        <v>0</v>
      </c>
      <c r="BE27" s="55"/>
      <c r="BF27" s="54">
        <f t="shared" si="14"/>
        <v>0</v>
      </c>
      <c r="BG27" s="55"/>
      <c r="BH27" s="54">
        <f t="shared" si="15"/>
        <v>0</v>
      </c>
      <c r="BI27" s="55"/>
      <c r="BJ27" s="54">
        <f t="shared" si="16"/>
        <v>0</v>
      </c>
      <c r="BK27" s="55"/>
      <c r="BL27" s="54">
        <f t="shared" si="17"/>
        <v>0</v>
      </c>
      <c r="BM27" s="55"/>
      <c r="BN27" s="54">
        <f t="shared" si="18"/>
        <v>0</v>
      </c>
      <c r="BO27" s="55"/>
      <c r="BP27" s="54">
        <f t="shared" si="19"/>
        <v>0</v>
      </c>
      <c r="BQ27" s="55"/>
      <c r="BR27" s="54">
        <f t="shared" si="20"/>
        <v>0</v>
      </c>
      <c r="BS27" s="54">
        <f>LARGE((BF27,BH27,BJ27,BL27,BN27,BP27,BR27),1)+LARGE((BF27,BH27,BJ27,BL27,BN27,BP27,BR27),2)+LARGE((BF27,BH27,BJ27,BL27,BN27,BP27,BR27),3)</f>
        <v>0</v>
      </c>
      <c r="BT27" s="54">
        <f t="shared" si="21"/>
        <v>0</v>
      </c>
    </row>
    <row r="28" spans="26:72" x14ac:dyDescent="0.25">
      <c r="Z28" s="7">
        <f t="shared" si="0"/>
        <v>0</v>
      </c>
      <c r="AA28" s="20"/>
      <c r="AB28" s="20"/>
      <c r="AC28" s="20"/>
      <c r="AD28" s="54">
        <f t="shared" si="1"/>
        <v>0</v>
      </c>
      <c r="AF28" s="54">
        <f t="shared" si="2"/>
        <v>0</v>
      </c>
      <c r="AH28" s="54">
        <f t="shared" si="3"/>
        <v>0</v>
      </c>
      <c r="AJ28" s="54">
        <f t="shared" si="4"/>
        <v>0</v>
      </c>
      <c r="AL28" s="54">
        <f t="shared" si="5"/>
        <v>0</v>
      </c>
      <c r="AN28" s="54">
        <f t="shared" si="6"/>
        <v>0</v>
      </c>
      <c r="AP28" s="54">
        <f t="shared" si="7"/>
        <v>0</v>
      </c>
      <c r="AR28" s="54">
        <f t="shared" si="8"/>
        <v>0</v>
      </c>
      <c r="AT28" s="54">
        <f t="shared" si="9"/>
        <v>0</v>
      </c>
      <c r="AU28" s="54">
        <f>LARGE((AH28,AJ28,AL28,AN28,AP28,AR28,AT28),1)+LARGE((AH28,AJ28,AL28,AN28,AP28,AR28,AT28),2)+LARGE((AH28,AJ28,AL28,AN28,AP28,AR28,AT28),3)</f>
        <v>0</v>
      </c>
      <c r="AV28" s="54">
        <f t="shared" si="10"/>
        <v>0</v>
      </c>
      <c r="AX28" s="7">
        <f t="shared" si="11"/>
        <v>0</v>
      </c>
      <c r="AY28" s="57"/>
      <c r="AZ28" s="57"/>
      <c r="BA28" s="57"/>
      <c r="BB28" s="54">
        <f t="shared" si="12"/>
        <v>0</v>
      </c>
      <c r="BC28" s="57"/>
      <c r="BD28" s="54">
        <f t="shared" si="13"/>
        <v>0</v>
      </c>
      <c r="BE28" s="55"/>
      <c r="BF28" s="54">
        <f t="shared" si="14"/>
        <v>0</v>
      </c>
      <c r="BG28" s="55"/>
      <c r="BH28" s="54">
        <f t="shared" si="15"/>
        <v>0</v>
      </c>
      <c r="BI28" s="55"/>
      <c r="BJ28" s="54">
        <f t="shared" si="16"/>
        <v>0</v>
      </c>
      <c r="BK28" s="55"/>
      <c r="BL28" s="54">
        <f t="shared" si="17"/>
        <v>0</v>
      </c>
      <c r="BM28" s="55"/>
      <c r="BN28" s="54">
        <f t="shared" si="18"/>
        <v>0</v>
      </c>
      <c r="BO28" s="55"/>
      <c r="BP28" s="54">
        <f t="shared" si="19"/>
        <v>0</v>
      </c>
      <c r="BQ28" s="55"/>
      <c r="BR28" s="54">
        <f t="shared" si="20"/>
        <v>0</v>
      </c>
      <c r="BS28" s="54">
        <f>LARGE((BF28,BH28,BJ28,BL28,BN28,BP28,BR28),1)+LARGE((BF28,BH28,BJ28,BL28,BN28,BP28,BR28),2)+LARGE((BF28,BH28,BJ28,BL28,BN28,BP28,BR28),3)</f>
        <v>0</v>
      </c>
      <c r="BT28" s="54">
        <f t="shared" si="21"/>
        <v>0</v>
      </c>
    </row>
    <row r="29" spans="26:72" x14ac:dyDescent="0.25">
      <c r="AX29" s="7">
        <f t="shared" si="11"/>
        <v>0</v>
      </c>
      <c r="AY29" s="57"/>
      <c r="AZ29" s="57"/>
      <c r="BA29" s="57"/>
      <c r="BB29" s="54">
        <f t="shared" si="12"/>
        <v>0</v>
      </c>
      <c r="BC29" s="57"/>
      <c r="BD29" s="54">
        <f t="shared" si="13"/>
        <v>0</v>
      </c>
      <c r="BE29" s="55"/>
      <c r="BF29" s="54">
        <f t="shared" si="14"/>
        <v>0</v>
      </c>
      <c r="BG29" s="55"/>
      <c r="BH29" s="54">
        <f t="shared" si="15"/>
        <v>0</v>
      </c>
      <c r="BI29" s="55"/>
      <c r="BJ29" s="54">
        <f t="shared" si="16"/>
        <v>0</v>
      </c>
      <c r="BK29" s="55"/>
      <c r="BL29" s="54">
        <f t="shared" si="17"/>
        <v>0</v>
      </c>
      <c r="BM29" s="55"/>
      <c r="BN29" s="54">
        <f t="shared" si="18"/>
        <v>0</v>
      </c>
      <c r="BO29" s="55"/>
      <c r="BP29" s="54">
        <f t="shared" si="19"/>
        <v>0</v>
      </c>
      <c r="BQ29" s="55"/>
      <c r="BR29" s="54">
        <f t="shared" si="20"/>
        <v>0</v>
      </c>
      <c r="BS29" s="54">
        <f>LARGE((BF29,BH29,BJ29,BL29,BN29,BP29,BR29),1)+LARGE((BF29,BH29,BJ29,BL29,BN29,BP29,BR29),2)+LARGE((BF29,BH29,BJ29,BL29,BN29,BP29,BR29),3)</f>
        <v>0</v>
      </c>
      <c r="BT29" s="54">
        <f t="shared" si="21"/>
        <v>0</v>
      </c>
    </row>
    <row r="30" spans="26:72" x14ac:dyDescent="0.25">
      <c r="AX30" s="7">
        <f t="shared" si="11"/>
        <v>0</v>
      </c>
      <c r="AY30" s="57"/>
      <c r="AZ30" s="57"/>
      <c r="BA30" s="57"/>
      <c r="BB30" s="54">
        <f t="shared" si="12"/>
        <v>0</v>
      </c>
      <c r="BC30" s="57"/>
      <c r="BD30" s="54">
        <f t="shared" si="13"/>
        <v>0</v>
      </c>
      <c r="BE30" s="55"/>
      <c r="BF30" s="54">
        <f t="shared" si="14"/>
        <v>0</v>
      </c>
      <c r="BG30" s="55"/>
      <c r="BH30" s="54">
        <f t="shared" si="15"/>
        <v>0</v>
      </c>
      <c r="BI30" s="55"/>
      <c r="BJ30" s="54">
        <f t="shared" si="16"/>
        <v>0</v>
      </c>
      <c r="BK30" s="55"/>
      <c r="BL30" s="54">
        <f t="shared" si="17"/>
        <v>0</v>
      </c>
      <c r="BM30" s="55"/>
      <c r="BN30" s="54">
        <f t="shared" si="18"/>
        <v>0</v>
      </c>
      <c r="BO30" s="55"/>
      <c r="BP30" s="54">
        <f t="shared" si="19"/>
        <v>0</v>
      </c>
      <c r="BQ30" s="55"/>
      <c r="BR30" s="54">
        <f t="shared" si="20"/>
        <v>0</v>
      </c>
      <c r="BS30" s="54">
        <f>LARGE((BF30,BH30,BJ30,BL30,BN30,BP30,BR30),1)+LARGE((BF30,BH30,BJ30,BL30,BN30,BP30,BR30),2)+LARGE((BF30,BH30,BJ30,BL30,BN30,BP30,BR30),3)</f>
        <v>0</v>
      </c>
      <c r="BT30" s="54">
        <f t="shared" si="21"/>
        <v>0</v>
      </c>
    </row>
    <row r="31" spans="26:72" x14ac:dyDescent="0.25">
      <c r="AX31" s="7">
        <f t="shared" si="11"/>
        <v>0</v>
      </c>
      <c r="AY31" s="55"/>
      <c r="AZ31" s="55"/>
      <c r="BA31" s="55"/>
      <c r="BB31" s="54">
        <f t="shared" si="12"/>
        <v>0</v>
      </c>
      <c r="BC31" s="55"/>
      <c r="BD31" s="54">
        <f t="shared" si="13"/>
        <v>0</v>
      </c>
      <c r="BE31" s="55"/>
      <c r="BF31" s="54">
        <f t="shared" si="14"/>
        <v>0</v>
      </c>
      <c r="BG31" s="55"/>
      <c r="BH31" s="54">
        <f t="shared" si="15"/>
        <v>0</v>
      </c>
      <c r="BI31" s="55"/>
      <c r="BJ31" s="54">
        <f t="shared" si="16"/>
        <v>0</v>
      </c>
      <c r="BK31" s="55"/>
      <c r="BL31" s="54">
        <f t="shared" si="17"/>
        <v>0</v>
      </c>
      <c r="BM31" s="55"/>
      <c r="BN31" s="54">
        <f t="shared" si="18"/>
        <v>0</v>
      </c>
      <c r="BO31" s="55"/>
      <c r="BP31" s="54">
        <f t="shared" si="19"/>
        <v>0</v>
      </c>
      <c r="BQ31" s="55"/>
      <c r="BR31" s="54">
        <f t="shared" si="20"/>
        <v>0</v>
      </c>
      <c r="BS31" s="54">
        <f>LARGE((BF31,BH31,BJ31,BL31,BN31,BP31,BR31),1)+LARGE((BF31,BH31,BJ31,BL31,BN31,BP31,BR31),2)+LARGE((BF31,BH31,BJ31,BL31,BN31,BP31,BR31),3)</f>
        <v>0</v>
      </c>
      <c r="BT31" s="54">
        <f t="shared" si="21"/>
        <v>0</v>
      </c>
    </row>
    <row r="32" spans="26:72" x14ac:dyDescent="0.25">
      <c r="AX32" s="7">
        <f t="shared" si="11"/>
        <v>0</v>
      </c>
      <c r="AY32" s="7"/>
      <c r="AZ32" s="7"/>
      <c r="BA32" s="7"/>
      <c r="BB32" s="54">
        <f t="shared" si="12"/>
        <v>0</v>
      </c>
      <c r="BC32" s="7"/>
      <c r="BD32" s="54">
        <f t="shared" si="13"/>
        <v>0</v>
      </c>
      <c r="BE32" s="7"/>
      <c r="BF32" s="54">
        <f t="shared" si="14"/>
        <v>0</v>
      </c>
      <c r="BG32" s="7"/>
      <c r="BH32" s="54">
        <f t="shared" si="15"/>
        <v>0</v>
      </c>
      <c r="BI32" s="7"/>
      <c r="BJ32" s="54">
        <f t="shared" si="16"/>
        <v>0</v>
      </c>
      <c r="BK32" s="7"/>
      <c r="BL32" s="54">
        <f t="shared" si="17"/>
        <v>0</v>
      </c>
      <c r="BM32" s="7"/>
      <c r="BN32" s="54">
        <f t="shared" si="18"/>
        <v>0</v>
      </c>
      <c r="BO32" s="7"/>
      <c r="BP32" s="54">
        <f t="shared" si="19"/>
        <v>0</v>
      </c>
      <c r="BQ32" s="7"/>
      <c r="BR32" s="54">
        <f t="shared" si="20"/>
        <v>0</v>
      </c>
      <c r="BS32" s="54">
        <f>LARGE((BF32,BH32,BJ32,BL32,BN32,BP32,BR32),1)+LARGE((BF32,BH32,BJ32,BL32,BN32,BP32,BR32),2)+LARGE((BF32,BH32,BJ32,BL32,BN32,BP32,BR32),3)</f>
        <v>0</v>
      </c>
      <c r="BT32" s="54">
        <f t="shared" si="21"/>
        <v>0</v>
      </c>
    </row>
    <row r="33" spans="50:72" x14ac:dyDescent="0.25">
      <c r="AX33" s="7">
        <f t="shared" si="11"/>
        <v>0</v>
      </c>
      <c r="AY33" s="48"/>
      <c r="AZ33" s="48"/>
      <c r="BA33" s="48"/>
      <c r="BB33" s="54">
        <f t="shared" si="12"/>
        <v>0</v>
      </c>
      <c r="BC33" s="48"/>
      <c r="BD33" s="54">
        <f t="shared" si="13"/>
        <v>0</v>
      </c>
      <c r="BE33" s="7"/>
      <c r="BF33" s="54">
        <f t="shared" si="14"/>
        <v>0</v>
      </c>
      <c r="BG33" s="7"/>
      <c r="BH33" s="54">
        <f t="shared" si="15"/>
        <v>0</v>
      </c>
      <c r="BI33" s="7"/>
      <c r="BJ33" s="54">
        <f t="shared" si="16"/>
        <v>0</v>
      </c>
      <c r="BK33" s="7"/>
      <c r="BL33" s="54">
        <f t="shared" si="17"/>
        <v>0</v>
      </c>
      <c r="BM33" s="7"/>
      <c r="BN33" s="54">
        <f t="shared" si="18"/>
        <v>0</v>
      </c>
      <c r="BO33" s="7"/>
      <c r="BP33" s="54">
        <f t="shared" si="19"/>
        <v>0</v>
      </c>
      <c r="BQ33" s="7"/>
      <c r="BR33" s="54">
        <f t="shared" si="20"/>
        <v>0</v>
      </c>
      <c r="BS33" s="54">
        <f>LARGE((BF33,BH33,BJ33,BL33,BN33,BP33,BR33),1)+LARGE((BF33,BH33,BJ33,BL33,BN33,BP33,BR33),2)+LARGE((BF33,BH33,BJ33,BL33,BN33,BP33,BR33),3)</f>
        <v>0</v>
      </c>
      <c r="BT33" s="54">
        <f t="shared" si="21"/>
        <v>0</v>
      </c>
    </row>
    <row r="34" spans="50:72" x14ac:dyDescent="0.25">
      <c r="AX34" s="7">
        <f t="shared" si="11"/>
        <v>0</v>
      </c>
      <c r="AY34" s="7"/>
      <c r="AZ34" s="7"/>
      <c r="BA34" s="7"/>
      <c r="BB34" s="54">
        <f t="shared" si="12"/>
        <v>0</v>
      </c>
      <c r="BC34" s="7"/>
      <c r="BD34" s="54">
        <f t="shared" si="13"/>
        <v>0</v>
      </c>
      <c r="BE34" s="7"/>
      <c r="BF34" s="54">
        <f t="shared" si="14"/>
        <v>0</v>
      </c>
      <c r="BG34" s="7"/>
      <c r="BH34" s="54">
        <f t="shared" si="15"/>
        <v>0</v>
      </c>
      <c r="BI34" s="7"/>
      <c r="BJ34" s="54">
        <f t="shared" si="16"/>
        <v>0</v>
      </c>
      <c r="BK34" s="7"/>
      <c r="BL34" s="54">
        <f t="shared" si="17"/>
        <v>0</v>
      </c>
      <c r="BM34" s="7"/>
      <c r="BN34" s="54">
        <f t="shared" si="18"/>
        <v>0</v>
      </c>
      <c r="BO34" s="7"/>
      <c r="BP34" s="54">
        <f t="shared" si="19"/>
        <v>0</v>
      </c>
      <c r="BQ34" s="7"/>
      <c r="BR34" s="54">
        <f t="shared" si="20"/>
        <v>0</v>
      </c>
      <c r="BS34" s="54">
        <f>LARGE((BF34,BH34,BJ34,BL34,BN34,BP34,BR34),1)+LARGE((BF34,BH34,BJ34,BL34,BN34,BP34,BR34),2)+LARGE((BF34,BH34,BJ34,BL34,BN34,BP34,BR34),3)</f>
        <v>0</v>
      </c>
      <c r="BT34" s="54">
        <f t="shared" si="21"/>
        <v>0</v>
      </c>
    </row>
    <row r="35" spans="50:72" x14ac:dyDescent="0.25">
      <c r="AX35" s="7">
        <f t="shared" si="11"/>
        <v>0</v>
      </c>
      <c r="AY35" s="48"/>
      <c r="AZ35" s="48"/>
      <c r="BA35" s="48"/>
      <c r="BB35" s="54">
        <f t="shared" si="12"/>
        <v>0</v>
      </c>
      <c r="BC35" s="48"/>
      <c r="BD35" s="54">
        <f t="shared" si="13"/>
        <v>0</v>
      </c>
      <c r="BE35" s="7"/>
      <c r="BF35" s="54">
        <f t="shared" si="14"/>
        <v>0</v>
      </c>
      <c r="BG35" s="7"/>
      <c r="BH35" s="54">
        <f t="shared" si="15"/>
        <v>0</v>
      </c>
      <c r="BI35" s="7"/>
      <c r="BJ35" s="54">
        <f t="shared" si="16"/>
        <v>0</v>
      </c>
      <c r="BK35" s="7"/>
      <c r="BL35" s="54">
        <f t="shared" si="17"/>
        <v>0</v>
      </c>
      <c r="BM35" s="7"/>
      <c r="BN35" s="54">
        <f t="shared" si="18"/>
        <v>0</v>
      </c>
      <c r="BO35" s="7"/>
      <c r="BP35" s="54">
        <f t="shared" si="19"/>
        <v>0</v>
      </c>
      <c r="BQ35" s="7"/>
      <c r="BR35" s="54">
        <f t="shared" si="20"/>
        <v>0</v>
      </c>
      <c r="BS35" s="54">
        <f>LARGE((BF35,BH35,BJ35,BL35,BN35,BP35,BR35),1)+LARGE((BF35,BH35,BJ35,BL35,BN35,BP35,BR35),2)+LARGE((BF35,BH35,BJ35,BL35,BN35,BP35,BR35),3)</f>
        <v>0</v>
      </c>
      <c r="BT35" s="54">
        <f t="shared" si="21"/>
        <v>0</v>
      </c>
    </row>
    <row r="36" spans="50:72" x14ac:dyDescent="0.25">
      <c r="AX36" s="7">
        <f t="shared" si="11"/>
        <v>0</v>
      </c>
      <c r="AY36" s="7"/>
      <c r="AZ36" s="7"/>
      <c r="BA36" s="7"/>
      <c r="BB36" s="54">
        <f t="shared" si="12"/>
        <v>0</v>
      </c>
      <c r="BC36" s="7"/>
      <c r="BD36" s="54">
        <f t="shared" si="13"/>
        <v>0</v>
      </c>
      <c r="BE36" s="7"/>
      <c r="BF36" s="54">
        <f t="shared" si="14"/>
        <v>0</v>
      </c>
      <c r="BG36" s="7"/>
      <c r="BH36" s="54">
        <f t="shared" si="15"/>
        <v>0</v>
      </c>
      <c r="BI36" s="7"/>
      <c r="BJ36" s="54">
        <f t="shared" si="16"/>
        <v>0</v>
      </c>
      <c r="BK36" s="7"/>
      <c r="BL36" s="54">
        <f t="shared" si="17"/>
        <v>0</v>
      </c>
      <c r="BM36" s="7"/>
      <c r="BN36" s="54">
        <f t="shared" si="18"/>
        <v>0</v>
      </c>
      <c r="BO36" s="7"/>
      <c r="BP36" s="54">
        <f t="shared" si="19"/>
        <v>0</v>
      </c>
      <c r="BQ36" s="7"/>
      <c r="BR36" s="54">
        <f t="shared" si="20"/>
        <v>0</v>
      </c>
      <c r="BS36" s="54">
        <f>LARGE((BF36,BH36,BJ36,BL36,BN36,BP36,BR36),1)+LARGE((BF36,BH36,BJ36,BL36,BN36,BP36,BR36),2)+LARGE((BF36,BH36,BJ36,BL36,BN36,BP36,BR36),3)</f>
        <v>0</v>
      </c>
      <c r="BT36" s="54">
        <f t="shared" si="21"/>
        <v>0</v>
      </c>
    </row>
  </sheetData>
  <sortState ref="AX7:BT9">
    <sortCondition descending="1" ref="BB7:BB9"/>
  </sortState>
  <conditionalFormatting sqref="B7:B16">
    <cfRule type="cellIs" dxfId="15" priority="3" operator="lessThan">
      <formula>3</formula>
    </cfRule>
  </conditionalFormatting>
  <conditionalFormatting sqref="Z7:Z28">
    <cfRule type="cellIs" dxfId="14" priority="2" operator="lessThan">
      <formula>3</formula>
    </cfRule>
  </conditionalFormatting>
  <conditionalFormatting sqref="AX7:AX36">
    <cfRule type="cellIs" dxfId="13" priority="1" operator="lessThan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13</vt:i4>
      </vt:variant>
    </vt:vector>
  </HeadingPairs>
  <TitlesOfParts>
    <vt:vector size="28" baseType="lpstr">
      <vt:lpstr>D60m</vt:lpstr>
      <vt:lpstr>D300m</vt:lpstr>
      <vt:lpstr>D600m</vt:lpstr>
      <vt:lpstr>DRPP</vt:lpstr>
      <vt:lpstr>DSWD</vt:lpstr>
      <vt:lpstr>DSWW</vt:lpstr>
      <vt:lpstr>DPK</vt:lpstr>
      <vt:lpstr>Ch60m</vt:lpstr>
      <vt:lpstr>Ch300m</vt:lpstr>
      <vt:lpstr>Ch1000m</vt:lpstr>
      <vt:lpstr>ChRPP</vt:lpstr>
      <vt:lpstr>ChSWD</vt:lpstr>
      <vt:lpstr>ChSWW</vt:lpstr>
      <vt:lpstr>ChPK</vt:lpstr>
      <vt:lpstr>Ch150m</vt:lpstr>
      <vt:lpstr>Ch1000m!Obszar_wydruku</vt:lpstr>
      <vt:lpstr>Ch300m!Obszar_wydruku</vt:lpstr>
      <vt:lpstr>Ch60m!Obszar_wydruku</vt:lpstr>
      <vt:lpstr>ChPK!Obszar_wydruku</vt:lpstr>
      <vt:lpstr>ChRPP!Obszar_wydruku</vt:lpstr>
      <vt:lpstr>ChSWD!Obszar_wydruku</vt:lpstr>
      <vt:lpstr>ChSWW!Obszar_wydruku</vt:lpstr>
      <vt:lpstr>D300m!Obszar_wydruku</vt:lpstr>
      <vt:lpstr>D600m!Obszar_wydruku</vt:lpstr>
      <vt:lpstr>D60m!Obszar_wydruku</vt:lpstr>
      <vt:lpstr>DRPP!Obszar_wydruku</vt:lpstr>
      <vt:lpstr>DSWD!Obszar_wydruku</vt:lpstr>
      <vt:lpstr>DSWW!Obszar_wydruku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JAPPI</dc:creator>
  <cp:lastModifiedBy>JAPPI</cp:lastModifiedBy>
  <cp:lastPrinted>2022-06-13T10:19:04Z</cp:lastPrinted>
  <dcterms:created xsi:type="dcterms:W3CDTF">2022-04-19T06:26:55Z</dcterms:created>
  <dcterms:modified xsi:type="dcterms:W3CDTF">2022-10-10T07:34:40Z</dcterms:modified>
</cp:coreProperties>
</file>